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hilde/Library/CloudStorage/GoogleDrive-hilderadt@gmail.com/Mijn Drive/Hilde Radt/Money Club/Les 9 Workshop Maak Jouw Winstgevende Plan/"/>
    </mc:Choice>
  </mc:AlternateContent>
  <xr:revisionPtr revIDLastSave="0" documentId="13_ncr:1_{E4891EC8-DA19-F141-AADC-3A84FD9BA985}" xr6:coauthVersionLast="47" xr6:coauthVersionMax="47" xr10:uidLastSave="{00000000-0000-0000-0000-000000000000}"/>
  <bookViews>
    <workbookView xWindow="0" yWindow="700" windowWidth="27040" windowHeight="15420" tabRatio="972" xr2:uid="{00000000-000D-0000-FFFF-FFFF00000000}"/>
  </bookViews>
  <sheets>
    <sheet name="Instructie" sheetId="9" r:id="rId1"/>
    <sheet name="Omzet" sheetId="1" r:id="rId2"/>
    <sheet name="Kosten" sheetId="2" r:id="rId3"/>
    <sheet name="Winst" sheetId="3" r:id="rId4"/>
    <sheet name="Belasting" sheetId="4" r:id="rId5"/>
    <sheet name="Planning vs. Realisatie Omzet" sheetId="5" r:id="rId6"/>
    <sheet name="Planning vs. Realisatie Kosten" sheetId="15" r:id="rId7"/>
    <sheet name="Planning vs. Realisatie Winst" sheetId="17" r:id="rId8"/>
    <sheet name="Dashboard Omzet" sheetId="12" r:id="rId9"/>
    <sheet name="Dashboard Aantallen" sheetId="11" r:id="rId10"/>
    <sheet name="Dashboard Kosten" sheetId="16" r:id="rId11"/>
    <sheet name="Dashboard Winst" sheetId="18" r:id="rId12"/>
    <sheet name="Invoerdata" sheetId="6" state="hidden" r:id="rId13"/>
    <sheet name="Versiebeheer" sheetId="14" state="hidden" r:id="rId1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3" i="1"/>
  <c r="C4" i="3"/>
  <c r="G6" i="2"/>
  <c r="G3" i="2"/>
  <c r="C5" i="3"/>
  <c r="C6" i="3"/>
  <c r="C7" i="4"/>
  <c r="C10" i="4"/>
  <c r="C11" i="4"/>
  <c r="C13" i="4"/>
  <c r="C20" i="4"/>
  <c r="C15" i="4"/>
  <c r="C16" i="4"/>
  <c r="C17" i="4"/>
  <c r="C18" i="4"/>
  <c r="B17" i="4"/>
  <c r="B16" i="4"/>
  <c r="B15" i="4"/>
  <c r="G8" i="2"/>
  <c r="G9" i="2"/>
  <c r="G7"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D248" i="15"/>
  <c r="D15" i="15"/>
  <c r="D15" i="17"/>
  <c r="C248" i="15"/>
  <c r="C15" i="15"/>
  <c r="C15" i="17"/>
  <c r="D229" i="15"/>
  <c r="D14" i="15"/>
  <c r="D14" i="17"/>
  <c r="C229" i="15"/>
  <c r="C14" i="15"/>
  <c r="C14" i="17"/>
  <c r="D210" i="15"/>
  <c r="D13" i="15"/>
  <c r="D13" i="17"/>
  <c r="C210" i="15"/>
  <c r="C13" i="15"/>
  <c r="C13" i="17"/>
  <c r="D191" i="15"/>
  <c r="D12" i="15"/>
  <c r="D12" i="17"/>
  <c r="C191" i="15"/>
  <c r="C12" i="15"/>
  <c r="C12" i="17"/>
  <c r="D172" i="15"/>
  <c r="D11" i="15"/>
  <c r="D11" i="17"/>
  <c r="C172" i="15"/>
  <c r="C11" i="15"/>
  <c r="C11" i="17"/>
  <c r="D153" i="15"/>
  <c r="D10" i="15"/>
  <c r="D10" i="17"/>
  <c r="C153" i="15"/>
  <c r="C10" i="15"/>
  <c r="C10" i="17"/>
  <c r="D134" i="15"/>
  <c r="D9" i="15"/>
  <c r="D9" i="17"/>
  <c r="C134" i="15"/>
  <c r="C9" i="15"/>
  <c r="C9" i="17"/>
  <c r="D115" i="15"/>
  <c r="D8" i="15"/>
  <c r="D8" i="17"/>
  <c r="C115" i="15"/>
  <c r="C8" i="15"/>
  <c r="C8" i="17"/>
  <c r="D96" i="15"/>
  <c r="D7" i="15"/>
  <c r="D7" i="17"/>
  <c r="C96" i="15"/>
  <c r="C7" i="15"/>
  <c r="C7" i="17"/>
  <c r="H62" i="5"/>
  <c r="H77" i="5"/>
  <c r="H6" i="5"/>
  <c r="D77" i="15"/>
  <c r="D6" i="15"/>
  <c r="D6" i="17"/>
  <c r="E62" i="5"/>
  <c r="E77" i="5"/>
  <c r="E6" i="5"/>
  <c r="C77" i="15"/>
  <c r="C6" i="15"/>
  <c r="C6" i="17"/>
  <c r="H43" i="5"/>
  <c r="H44" i="5"/>
  <c r="H58" i="5"/>
  <c r="H5" i="5"/>
  <c r="D58" i="15"/>
  <c r="D5" i="15"/>
  <c r="D5" i="17"/>
  <c r="E43" i="5"/>
  <c r="E44" i="5"/>
  <c r="E58" i="5"/>
  <c r="E5" i="5"/>
  <c r="C58" i="15"/>
  <c r="C5" i="15"/>
  <c r="C5" i="17"/>
  <c r="H24" i="5"/>
  <c r="H25" i="5"/>
  <c r="H26" i="5"/>
  <c r="H27" i="5"/>
  <c r="H39" i="5"/>
  <c r="H4" i="5"/>
  <c r="D39" i="15"/>
  <c r="D4" i="15"/>
  <c r="D4" i="17"/>
  <c r="E24" i="5"/>
  <c r="E25" i="5"/>
  <c r="E26" i="5"/>
  <c r="E39" i="5"/>
  <c r="E4" i="5"/>
  <c r="C39" i="15"/>
  <c r="C4" i="15"/>
  <c r="C4" i="17"/>
  <c r="C16" i="17"/>
  <c r="XEO4" i="17"/>
  <c r="XEO5" i="17"/>
  <c r="XEO6" i="17"/>
  <c r="XEO7" i="17"/>
  <c r="XEO8" i="17"/>
  <c r="XEO9" i="17"/>
  <c r="XEO10" i="17"/>
  <c r="XEO11" i="17"/>
  <c r="XEO12" i="17"/>
  <c r="XEO13" i="17"/>
  <c r="XEO14" i="17"/>
  <c r="XEO15" i="17"/>
  <c r="XEP4" i="17"/>
  <c r="XEP5" i="17"/>
  <c r="XEP6" i="17"/>
  <c r="XEP7" i="17"/>
  <c r="XEP8" i="17"/>
  <c r="XEP9" i="17"/>
  <c r="XEP10" i="17"/>
  <c r="XEP11" i="17"/>
  <c r="XEP12" i="17"/>
  <c r="XEP13" i="17"/>
  <c r="XEP14" i="17"/>
  <c r="XEP15" i="17"/>
  <c r="XEQ15" i="17"/>
  <c r="XEQ16" i="17"/>
  <c r="XEP16" i="17"/>
  <c r="XEO16" i="17"/>
  <c r="E4" i="17"/>
  <c r="E5" i="17"/>
  <c r="E6" i="17"/>
  <c r="E7" i="17"/>
  <c r="E8" i="17"/>
  <c r="E9" i="17"/>
  <c r="E10" i="17"/>
  <c r="E11" i="17"/>
  <c r="E12" i="17"/>
  <c r="E13" i="17"/>
  <c r="E14" i="17"/>
  <c r="E15" i="17"/>
  <c r="E16" i="17"/>
  <c r="D16" i="17"/>
  <c r="XEQ14" i="17"/>
  <c r="XEQ13" i="17"/>
  <c r="XEQ12" i="17"/>
  <c r="XEQ11" i="17"/>
  <c r="XEQ10" i="17"/>
  <c r="XEQ9" i="17"/>
  <c r="XEQ8" i="17"/>
  <c r="XEQ7" i="17"/>
  <c r="XEQ6" i="17"/>
  <c r="XEQ5" i="17"/>
  <c r="XEQ4" i="17"/>
  <c r="XEO4" i="15"/>
  <c r="XEO5" i="15"/>
  <c r="XEO6" i="15"/>
  <c r="XEO7" i="15"/>
  <c r="XEO8" i="15"/>
  <c r="XEO9" i="15"/>
  <c r="XEO10" i="15"/>
  <c r="XEO11" i="15"/>
  <c r="XEO12" i="15"/>
  <c r="XEO13" i="15"/>
  <c r="XEO14" i="15"/>
  <c r="XEO15" i="15"/>
  <c r="XEP4" i="15"/>
  <c r="XEP5" i="15"/>
  <c r="XEP6" i="15"/>
  <c r="XEP7" i="15"/>
  <c r="XEP8" i="15"/>
  <c r="XEP9" i="15"/>
  <c r="XEP10" i="15"/>
  <c r="XEP11" i="15"/>
  <c r="XEP12" i="15"/>
  <c r="XEP13" i="15"/>
  <c r="XEP14" i="15"/>
  <c r="XEP15" i="15"/>
  <c r="XEQ15" i="15"/>
  <c r="XEQ16" i="15"/>
  <c r="C16" i="15"/>
  <c r="C18" i="15"/>
  <c r="E16" i="5"/>
  <c r="E7" i="1"/>
  <c r="E8" i="1"/>
  <c r="E9" i="1"/>
  <c r="E10" i="1"/>
  <c r="E11" i="1"/>
  <c r="E12" i="1"/>
  <c r="E13" i="1"/>
  <c r="C18" i="5"/>
  <c r="E233" i="15"/>
  <c r="E234" i="15"/>
  <c r="E235" i="15"/>
  <c r="E236" i="15"/>
  <c r="E237" i="15"/>
  <c r="E238" i="15"/>
  <c r="E239" i="15"/>
  <c r="E240" i="15"/>
  <c r="E241" i="15"/>
  <c r="E242" i="15"/>
  <c r="E243" i="15"/>
  <c r="E244" i="15"/>
  <c r="E245" i="15"/>
  <c r="E246" i="15"/>
  <c r="E247" i="15"/>
  <c r="E248" i="15"/>
  <c r="E214" i="15"/>
  <c r="E215" i="15"/>
  <c r="E216" i="15"/>
  <c r="E217" i="15"/>
  <c r="E218" i="15"/>
  <c r="E219" i="15"/>
  <c r="E220" i="15"/>
  <c r="E221" i="15"/>
  <c r="E222" i="15"/>
  <c r="E223" i="15"/>
  <c r="E224" i="15"/>
  <c r="E225" i="15"/>
  <c r="E226" i="15"/>
  <c r="E227" i="15"/>
  <c r="E228" i="15"/>
  <c r="E229" i="15"/>
  <c r="E195" i="15"/>
  <c r="E196" i="15"/>
  <c r="E197" i="15"/>
  <c r="E198" i="15"/>
  <c r="E199" i="15"/>
  <c r="E200" i="15"/>
  <c r="E201" i="15"/>
  <c r="E202" i="15"/>
  <c r="E203" i="15"/>
  <c r="E204" i="15"/>
  <c r="E205" i="15"/>
  <c r="E206" i="15"/>
  <c r="E207" i="15"/>
  <c r="E208" i="15"/>
  <c r="E209" i="15"/>
  <c r="E210" i="15"/>
  <c r="E176" i="15"/>
  <c r="E177" i="15"/>
  <c r="E178" i="15"/>
  <c r="E179" i="15"/>
  <c r="E180" i="15"/>
  <c r="E181" i="15"/>
  <c r="E182" i="15"/>
  <c r="E183" i="15"/>
  <c r="E184" i="15"/>
  <c r="E185" i="15"/>
  <c r="E186" i="15"/>
  <c r="E187" i="15"/>
  <c r="E188" i="15"/>
  <c r="E189" i="15"/>
  <c r="E190" i="15"/>
  <c r="E191" i="15"/>
  <c r="E157" i="15"/>
  <c r="E158" i="15"/>
  <c r="E159" i="15"/>
  <c r="E160" i="15"/>
  <c r="E161" i="15"/>
  <c r="E162" i="15"/>
  <c r="E163" i="15"/>
  <c r="E164" i="15"/>
  <c r="E165" i="15"/>
  <c r="E166" i="15"/>
  <c r="E167" i="15"/>
  <c r="E168" i="15"/>
  <c r="E169" i="15"/>
  <c r="E170" i="15"/>
  <c r="E171" i="15"/>
  <c r="E172" i="15"/>
  <c r="E138" i="15"/>
  <c r="E139" i="15"/>
  <c r="E140" i="15"/>
  <c r="E141" i="15"/>
  <c r="E142" i="15"/>
  <c r="E143" i="15"/>
  <c r="E144" i="15"/>
  <c r="E145" i="15"/>
  <c r="E146" i="15"/>
  <c r="E147" i="15"/>
  <c r="E148" i="15"/>
  <c r="E149" i="15"/>
  <c r="E150" i="15"/>
  <c r="E151" i="15"/>
  <c r="E152" i="15"/>
  <c r="E153" i="15"/>
  <c r="E119" i="15"/>
  <c r="E120" i="15"/>
  <c r="E121" i="15"/>
  <c r="E122" i="15"/>
  <c r="E123" i="15"/>
  <c r="E124" i="15"/>
  <c r="E125" i="15"/>
  <c r="E126" i="15"/>
  <c r="E127" i="15"/>
  <c r="E128" i="15"/>
  <c r="E129" i="15"/>
  <c r="E130" i="15"/>
  <c r="E131" i="15"/>
  <c r="E132" i="15"/>
  <c r="E133" i="15"/>
  <c r="E134" i="15"/>
  <c r="E100" i="15"/>
  <c r="E101" i="15"/>
  <c r="E102" i="15"/>
  <c r="E103" i="15"/>
  <c r="E104" i="15"/>
  <c r="E105" i="15"/>
  <c r="E106" i="15"/>
  <c r="E107" i="15"/>
  <c r="E108" i="15"/>
  <c r="E109" i="15"/>
  <c r="E110" i="15"/>
  <c r="E111" i="15"/>
  <c r="E112" i="15"/>
  <c r="E113" i="15"/>
  <c r="E114" i="15"/>
  <c r="E115" i="15"/>
  <c r="E81" i="15"/>
  <c r="E82" i="15"/>
  <c r="E83" i="15"/>
  <c r="E84" i="15"/>
  <c r="E85" i="15"/>
  <c r="E86" i="15"/>
  <c r="E87" i="15"/>
  <c r="E88" i="15"/>
  <c r="E89" i="15"/>
  <c r="E90" i="15"/>
  <c r="E91" i="15"/>
  <c r="E92" i="15"/>
  <c r="E93" i="15"/>
  <c r="E94" i="15"/>
  <c r="E95" i="15"/>
  <c r="E96" i="15"/>
  <c r="E62" i="15"/>
  <c r="E63" i="15"/>
  <c r="E64" i="15"/>
  <c r="E65" i="15"/>
  <c r="E66" i="15"/>
  <c r="E67" i="15"/>
  <c r="E68" i="15"/>
  <c r="E69" i="15"/>
  <c r="E70" i="15"/>
  <c r="E71" i="15"/>
  <c r="E72" i="15"/>
  <c r="E73" i="15"/>
  <c r="E74" i="15"/>
  <c r="E75" i="15"/>
  <c r="E76" i="15"/>
  <c r="E77" i="15"/>
  <c r="E43" i="15"/>
  <c r="E44" i="15"/>
  <c r="E45" i="15"/>
  <c r="E46" i="15"/>
  <c r="E47" i="15"/>
  <c r="E48" i="15"/>
  <c r="E49" i="15"/>
  <c r="E50" i="15"/>
  <c r="E51" i="15"/>
  <c r="E52" i="15"/>
  <c r="E53" i="15"/>
  <c r="E54" i="15"/>
  <c r="E55" i="15"/>
  <c r="E56" i="15"/>
  <c r="E57" i="15"/>
  <c r="E58" i="15"/>
  <c r="E24" i="15"/>
  <c r="E25" i="15"/>
  <c r="E26" i="15"/>
  <c r="E27" i="15"/>
  <c r="E28" i="15"/>
  <c r="E29" i="15"/>
  <c r="E30" i="15"/>
  <c r="E31" i="15"/>
  <c r="E32" i="15"/>
  <c r="E33" i="15"/>
  <c r="E34" i="15"/>
  <c r="E35" i="15"/>
  <c r="E36" i="15"/>
  <c r="E37" i="15"/>
  <c r="E38" i="15"/>
  <c r="E39" i="15"/>
  <c r="XEQ4" i="15"/>
  <c r="XEQ5" i="15"/>
  <c r="XEQ6" i="15"/>
  <c r="XEQ7" i="15"/>
  <c r="XEQ8" i="15"/>
  <c r="XEQ9" i="15"/>
  <c r="XEQ10" i="15"/>
  <c r="XEQ11" i="15"/>
  <c r="XEQ12" i="15"/>
  <c r="XEQ13" i="15"/>
  <c r="XEQ14" i="15"/>
  <c r="XEP16" i="15"/>
  <c r="XEO16" i="15"/>
  <c r="D16" i="15"/>
  <c r="E4" i="15"/>
  <c r="E5" i="15"/>
  <c r="E6" i="15"/>
  <c r="E7" i="15"/>
  <c r="E8" i="15"/>
  <c r="E9" i="15"/>
  <c r="E10" i="15"/>
  <c r="E11" i="15"/>
  <c r="E12" i="15"/>
  <c r="E13" i="15"/>
  <c r="E14" i="15"/>
  <c r="E15" i="15"/>
  <c r="E16" i="15"/>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C9" i="4"/>
  <c r="C21" i="4"/>
  <c r="C22" i="4"/>
  <c r="C24" i="4"/>
  <c r="C26" i="4"/>
  <c r="C28" i="4"/>
  <c r="C12" i="4"/>
  <c r="H214" i="5"/>
  <c r="E214" i="5"/>
  <c r="E45" i="5"/>
  <c r="E46" i="5"/>
  <c r="E47" i="5"/>
  <c r="E48" i="5"/>
  <c r="E49" i="5"/>
  <c r="E50" i="5"/>
  <c r="E51" i="5"/>
  <c r="E52" i="5"/>
  <c r="E53" i="5"/>
  <c r="E54" i="5"/>
  <c r="E55" i="5"/>
  <c r="E56" i="5"/>
  <c r="E57" i="5"/>
  <c r="C58" i="5"/>
  <c r="C5" i="5"/>
  <c r="D5" i="5"/>
  <c r="E63" i="5"/>
  <c r="E64" i="5"/>
  <c r="E65" i="5"/>
  <c r="E66" i="5"/>
  <c r="E67" i="5"/>
  <c r="E68" i="5"/>
  <c r="E69" i="5"/>
  <c r="E70" i="5"/>
  <c r="E71" i="5"/>
  <c r="E72" i="5"/>
  <c r="E73" i="5"/>
  <c r="E74" i="5"/>
  <c r="E75" i="5"/>
  <c r="E76" i="5"/>
  <c r="C77" i="5"/>
  <c r="C6" i="5"/>
  <c r="D6" i="5"/>
  <c r="E81" i="5"/>
  <c r="E82" i="5"/>
  <c r="E83" i="5"/>
  <c r="E84" i="5"/>
  <c r="E85" i="5"/>
  <c r="E86" i="5"/>
  <c r="E87" i="5"/>
  <c r="E88" i="5"/>
  <c r="E89" i="5"/>
  <c r="E90" i="5"/>
  <c r="E91" i="5"/>
  <c r="E92" i="5"/>
  <c r="E93" i="5"/>
  <c r="E94" i="5"/>
  <c r="E95" i="5"/>
  <c r="E96" i="5"/>
  <c r="E7" i="5"/>
  <c r="C96" i="5"/>
  <c r="C7" i="5"/>
  <c r="D7" i="5"/>
  <c r="E100" i="5"/>
  <c r="E101" i="5"/>
  <c r="E102" i="5"/>
  <c r="E103" i="5"/>
  <c r="E104" i="5"/>
  <c r="E105" i="5"/>
  <c r="E106" i="5"/>
  <c r="E107" i="5"/>
  <c r="E108" i="5"/>
  <c r="E109" i="5"/>
  <c r="E110" i="5"/>
  <c r="E111" i="5"/>
  <c r="E112" i="5"/>
  <c r="E113" i="5"/>
  <c r="E114" i="5"/>
  <c r="E115" i="5"/>
  <c r="E8" i="5"/>
  <c r="C115" i="5"/>
  <c r="C8" i="5"/>
  <c r="D8" i="5"/>
  <c r="E119" i="5"/>
  <c r="E120" i="5"/>
  <c r="E121" i="5"/>
  <c r="E122" i="5"/>
  <c r="E123" i="5"/>
  <c r="E124" i="5"/>
  <c r="E125" i="5"/>
  <c r="E126" i="5"/>
  <c r="E127" i="5"/>
  <c r="E128" i="5"/>
  <c r="E129" i="5"/>
  <c r="E130" i="5"/>
  <c r="E131" i="5"/>
  <c r="E132" i="5"/>
  <c r="E133" i="5"/>
  <c r="E134" i="5"/>
  <c r="E9" i="5"/>
  <c r="C134" i="5"/>
  <c r="C9" i="5"/>
  <c r="D9" i="5"/>
  <c r="E138" i="5"/>
  <c r="E139" i="5"/>
  <c r="E140" i="5"/>
  <c r="E141" i="5"/>
  <c r="E142" i="5"/>
  <c r="E143" i="5"/>
  <c r="E144" i="5"/>
  <c r="E145" i="5"/>
  <c r="E146" i="5"/>
  <c r="E147" i="5"/>
  <c r="E148" i="5"/>
  <c r="E149" i="5"/>
  <c r="E150" i="5"/>
  <c r="E151" i="5"/>
  <c r="E152" i="5"/>
  <c r="E153" i="5"/>
  <c r="E10" i="5"/>
  <c r="C153" i="5"/>
  <c r="C10" i="5"/>
  <c r="D10" i="5"/>
  <c r="E157" i="5"/>
  <c r="E158" i="5"/>
  <c r="E159" i="5"/>
  <c r="E160" i="5"/>
  <c r="E161" i="5"/>
  <c r="E162" i="5"/>
  <c r="E163" i="5"/>
  <c r="E164" i="5"/>
  <c r="E165" i="5"/>
  <c r="E166" i="5"/>
  <c r="E167" i="5"/>
  <c r="E168" i="5"/>
  <c r="E169" i="5"/>
  <c r="E170" i="5"/>
  <c r="E171" i="5"/>
  <c r="E172" i="5"/>
  <c r="E11" i="5"/>
  <c r="C172" i="5"/>
  <c r="C11" i="5"/>
  <c r="D11" i="5"/>
  <c r="E176" i="5"/>
  <c r="E177" i="5"/>
  <c r="E178" i="5"/>
  <c r="E179" i="5"/>
  <c r="E180" i="5"/>
  <c r="E181" i="5"/>
  <c r="E182" i="5"/>
  <c r="E183" i="5"/>
  <c r="E184" i="5"/>
  <c r="E185" i="5"/>
  <c r="E186" i="5"/>
  <c r="E187" i="5"/>
  <c r="E188" i="5"/>
  <c r="E189" i="5"/>
  <c r="E190" i="5"/>
  <c r="E191" i="5"/>
  <c r="E12" i="5"/>
  <c r="C191" i="5"/>
  <c r="C12" i="5"/>
  <c r="D12" i="5"/>
  <c r="E195" i="5"/>
  <c r="E196" i="5"/>
  <c r="E197" i="5"/>
  <c r="E198" i="5"/>
  <c r="E199" i="5"/>
  <c r="E200" i="5"/>
  <c r="E201" i="5"/>
  <c r="E202" i="5"/>
  <c r="E203" i="5"/>
  <c r="E204" i="5"/>
  <c r="E205" i="5"/>
  <c r="E206" i="5"/>
  <c r="E207" i="5"/>
  <c r="E208" i="5"/>
  <c r="E209" i="5"/>
  <c r="E210" i="5"/>
  <c r="E13" i="5"/>
  <c r="C210" i="5"/>
  <c r="C13" i="5"/>
  <c r="D13" i="5"/>
  <c r="E233" i="5"/>
  <c r="E234" i="5"/>
  <c r="E235" i="5"/>
  <c r="E236" i="5"/>
  <c r="E237" i="5"/>
  <c r="E238" i="5"/>
  <c r="E239" i="5"/>
  <c r="E240" i="5"/>
  <c r="E241" i="5"/>
  <c r="E242" i="5"/>
  <c r="E243" i="5"/>
  <c r="E244" i="5"/>
  <c r="E245" i="5"/>
  <c r="E246" i="5"/>
  <c r="E247" i="5"/>
  <c r="E248" i="5"/>
  <c r="E15" i="5"/>
  <c r="C248" i="5"/>
  <c r="C15" i="5"/>
  <c r="D15" i="5"/>
  <c r="H234" i="5"/>
  <c r="K234" i="5"/>
  <c r="H235" i="5"/>
  <c r="K235" i="5"/>
  <c r="H236" i="5"/>
  <c r="K236" i="5"/>
  <c r="H237" i="5"/>
  <c r="K237" i="5"/>
  <c r="H238" i="5"/>
  <c r="K238" i="5"/>
  <c r="H239" i="5"/>
  <c r="K239" i="5"/>
  <c r="H240" i="5"/>
  <c r="K240" i="5"/>
  <c r="H241" i="5"/>
  <c r="K241" i="5"/>
  <c r="H242" i="5"/>
  <c r="K242" i="5"/>
  <c r="H243" i="5"/>
  <c r="K243" i="5"/>
  <c r="H244" i="5"/>
  <c r="K244" i="5"/>
  <c r="H245" i="5"/>
  <c r="K245" i="5"/>
  <c r="H246" i="5"/>
  <c r="K246" i="5"/>
  <c r="H247" i="5"/>
  <c r="K247" i="5"/>
  <c r="J234" i="5"/>
  <c r="J235" i="5"/>
  <c r="J236" i="5"/>
  <c r="J237" i="5"/>
  <c r="J238" i="5"/>
  <c r="J239" i="5"/>
  <c r="J240" i="5"/>
  <c r="J241" i="5"/>
  <c r="J242" i="5"/>
  <c r="J243" i="5"/>
  <c r="J244" i="5"/>
  <c r="J245" i="5"/>
  <c r="J246" i="5"/>
  <c r="J247" i="5"/>
  <c r="I234" i="5"/>
  <c r="I235" i="5"/>
  <c r="I236" i="5"/>
  <c r="I237" i="5"/>
  <c r="I238" i="5"/>
  <c r="I239" i="5"/>
  <c r="I240" i="5"/>
  <c r="I241" i="5"/>
  <c r="I242" i="5"/>
  <c r="I243" i="5"/>
  <c r="I244" i="5"/>
  <c r="I245" i="5"/>
  <c r="I246" i="5"/>
  <c r="I247" i="5"/>
  <c r="H215" i="5"/>
  <c r="E215" i="5"/>
  <c r="K215" i="5"/>
  <c r="H216" i="5"/>
  <c r="E216" i="5"/>
  <c r="K216" i="5"/>
  <c r="H217" i="5"/>
  <c r="E217" i="5"/>
  <c r="K217" i="5"/>
  <c r="H218" i="5"/>
  <c r="E218" i="5"/>
  <c r="K218" i="5"/>
  <c r="H219" i="5"/>
  <c r="E219" i="5"/>
  <c r="K219" i="5"/>
  <c r="H220" i="5"/>
  <c r="E220" i="5"/>
  <c r="K220" i="5"/>
  <c r="H221" i="5"/>
  <c r="E221" i="5"/>
  <c r="K221" i="5"/>
  <c r="H222" i="5"/>
  <c r="E222" i="5"/>
  <c r="K222" i="5"/>
  <c r="H223" i="5"/>
  <c r="E223" i="5"/>
  <c r="K223" i="5"/>
  <c r="H224" i="5"/>
  <c r="E224" i="5"/>
  <c r="K224" i="5"/>
  <c r="H225" i="5"/>
  <c r="E225" i="5"/>
  <c r="K225" i="5"/>
  <c r="H226" i="5"/>
  <c r="E226" i="5"/>
  <c r="K226" i="5"/>
  <c r="H227" i="5"/>
  <c r="E227" i="5"/>
  <c r="K227" i="5"/>
  <c r="H228" i="5"/>
  <c r="E228" i="5"/>
  <c r="K228" i="5"/>
  <c r="J215" i="5"/>
  <c r="J216" i="5"/>
  <c r="J217" i="5"/>
  <c r="J218" i="5"/>
  <c r="J219" i="5"/>
  <c r="J220" i="5"/>
  <c r="J221" i="5"/>
  <c r="J222" i="5"/>
  <c r="J223" i="5"/>
  <c r="J224" i="5"/>
  <c r="J225" i="5"/>
  <c r="J226" i="5"/>
  <c r="J227" i="5"/>
  <c r="J228" i="5"/>
  <c r="I215" i="5"/>
  <c r="I216" i="5"/>
  <c r="I217" i="5"/>
  <c r="I218" i="5"/>
  <c r="I219" i="5"/>
  <c r="I220" i="5"/>
  <c r="I221" i="5"/>
  <c r="I222" i="5"/>
  <c r="I223" i="5"/>
  <c r="I224" i="5"/>
  <c r="I225" i="5"/>
  <c r="I226" i="5"/>
  <c r="I227" i="5"/>
  <c r="I228" i="5"/>
  <c r="H196" i="5"/>
  <c r="K196" i="5"/>
  <c r="H197" i="5"/>
  <c r="K197" i="5"/>
  <c r="H198" i="5"/>
  <c r="K198" i="5"/>
  <c r="H199" i="5"/>
  <c r="K199" i="5"/>
  <c r="H200" i="5"/>
  <c r="K200" i="5"/>
  <c r="H201" i="5"/>
  <c r="K201" i="5"/>
  <c r="H202" i="5"/>
  <c r="K202" i="5"/>
  <c r="H203" i="5"/>
  <c r="K203" i="5"/>
  <c r="H204" i="5"/>
  <c r="K204" i="5"/>
  <c r="H205" i="5"/>
  <c r="K205" i="5"/>
  <c r="H206" i="5"/>
  <c r="K206" i="5"/>
  <c r="H207" i="5"/>
  <c r="K207" i="5"/>
  <c r="H208" i="5"/>
  <c r="K208" i="5"/>
  <c r="H209" i="5"/>
  <c r="K209" i="5"/>
  <c r="J196" i="5"/>
  <c r="J197" i="5"/>
  <c r="J198" i="5"/>
  <c r="J199" i="5"/>
  <c r="J200" i="5"/>
  <c r="J201" i="5"/>
  <c r="J202" i="5"/>
  <c r="J203" i="5"/>
  <c r="J204" i="5"/>
  <c r="J205" i="5"/>
  <c r="J206" i="5"/>
  <c r="J207" i="5"/>
  <c r="J208" i="5"/>
  <c r="J209" i="5"/>
  <c r="I196" i="5"/>
  <c r="I197" i="5"/>
  <c r="I198" i="5"/>
  <c r="I199" i="5"/>
  <c r="I200" i="5"/>
  <c r="I201" i="5"/>
  <c r="I202" i="5"/>
  <c r="I203" i="5"/>
  <c r="I204" i="5"/>
  <c r="I205" i="5"/>
  <c r="I206" i="5"/>
  <c r="I207" i="5"/>
  <c r="I208" i="5"/>
  <c r="I209" i="5"/>
  <c r="H177" i="5"/>
  <c r="K177" i="5"/>
  <c r="H178" i="5"/>
  <c r="K178" i="5"/>
  <c r="H179" i="5"/>
  <c r="K179" i="5"/>
  <c r="H180" i="5"/>
  <c r="K180" i="5"/>
  <c r="H181" i="5"/>
  <c r="K181" i="5"/>
  <c r="H182" i="5"/>
  <c r="K182" i="5"/>
  <c r="H183" i="5"/>
  <c r="K183" i="5"/>
  <c r="H184" i="5"/>
  <c r="K184" i="5"/>
  <c r="H185" i="5"/>
  <c r="K185" i="5"/>
  <c r="H186" i="5"/>
  <c r="K186" i="5"/>
  <c r="H187" i="5"/>
  <c r="K187" i="5"/>
  <c r="H188" i="5"/>
  <c r="K188" i="5"/>
  <c r="H189" i="5"/>
  <c r="K189" i="5"/>
  <c r="H190" i="5"/>
  <c r="K190" i="5"/>
  <c r="J177" i="5"/>
  <c r="J178" i="5"/>
  <c r="J179" i="5"/>
  <c r="J180" i="5"/>
  <c r="J181" i="5"/>
  <c r="J182" i="5"/>
  <c r="J183" i="5"/>
  <c r="J184" i="5"/>
  <c r="J185" i="5"/>
  <c r="J186" i="5"/>
  <c r="J187" i="5"/>
  <c r="J188" i="5"/>
  <c r="J189" i="5"/>
  <c r="J190" i="5"/>
  <c r="I177" i="5"/>
  <c r="I178" i="5"/>
  <c r="I179" i="5"/>
  <c r="I180" i="5"/>
  <c r="I181" i="5"/>
  <c r="I182" i="5"/>
  <c r="I183" i="5"/>
  <c r="I184" i="5"/>
  <c r="I185" i="5"/>
  <c r="I186" i="5"/>
  <c r="I187" i="5"/>
  <c r="I188" i="5"/>
  <c r="I189" i="5"/>
  <c r="I190" i="5"/>
  <c r="H158" i="5"/>
  <c r="K158" i="5"/>
  <c r="H159" i="5"/>
  <c r="K159" i="5"/>
  <c r="H160" i="5"/>
  <c r="K160" i="5"/>
  <c r="H161" i="5"/>
  <c r="K161" i="5"/>
  <c r="H162" i="5"/>
  <c r="K162" i="5"/>
  <c r="H163" i="5"/>
  <c r="K163" i="5"/>
  <c r="H164" i="5"/>
  <c r="K164" i="5"/>
  <c r="H165" i="5"/>
  <c r="K165" i="5"/>
  <c r="H166" i="5"/>
  <c r="K166" i="5"/>
  <c r="H167" i="5"/>
  <c r="K167" i="5"/>
  <c r="H168" i="5"/>
  <c r="K168" i="5"/>
  <c r="H169" i="5"/>
  <c r="K169" i="5"/>
  <c r="H170" i="5"/>
  <c r="K170" i="5"/>
  <c r="H171" i="5"/>
  <c r="K171" i="5"/>
  <c r="J158" i="5"/>
  <c r="J159" i="5"/>
  <c r="J160" i="5"/>
  <c r="J161" i="5"/>
  <c r="J162" i="5"/>
  <c r="J163" i="5"/>
  <c r="J164" i="5"/>
  <c r="J165" i="5"/>
  <c r="J166" i="5"/>
  <c r="J167" i="5"/>
  <c r="J168" i="5"/>
  <c r="J169" i="5"/>
  <c r="J170" i="5"/>
  <c r="J171" i="5"/>
  <c r="I158" i="5"/>
  <c r="I159" i="5"/>
  <c r="I160" i="5"/>
  <c r="I161" i="5"/>
  <c r="I162" i="5"/>
  <c r="I163" i="5"/>
  <c r="I164" i="5"/>
  <c r="I165" i="5"/>
  <c r="I166" i="5"/>
  <c r="I167" i="5"/>
  <c r="I168" i="5"/>
  <c r="I169" i="5"/>
  <c r="I170" i="5"/>
  <c r="I171" i="5"/>
  <c r="H139" i="5"/>
  <c r="K139" i="5"/>
  <c r="H140" i="5"/>
  <c r="K140" i="5"/>
  <c r="H141" i="5"/>
  <c r="K141" i="5"/>
  <c r="H142" i="5"/>
  <c r="K142" i="5"/>
  <c r="H143" i="5"/>
  <c r="K143" i="5"/>
  <c r="H144" i="5"/>
  <c r="K144" i="5"/>
  <c r="H145" i="5"/>
  <c r="K145" i="5"/>
  <c r="H146" i="5"/>
  <c r="K146" i="5"/>
  <c r="H147" i="5"/>
  <c r="K147" i="5"/>
  <c r="H148" i="5"/>
  <c r="K148" i="5"/>
  <c r="H149" i="5"/>
  <c r="K149" i="5"/>
  <c r="H150" i="5"/>
  <c r="K150" i="5"/>
  <c r="H151" i="5"/>
  <c r="K151" i="5"/>
  <c r="H152" i="5"/>
  <c r="K152" i="5"/>
  <c r="I139" i="5"/>
  <c r="I140" i="5"/>
  <c r="I141" i="5"/>
  <c r="I142" i="5"/>
  <c r="I143" i="5"/>
  <c r="I144" i="5"/>
  <c r="I145" i="5"/>
  <c r="I146" i="5"/>
  <c r="I147" i="5"/>
  <c r="I148" i="5"/>
  <c r="I149" i="5"/>
  <c r="I150" i="5"/>
  <c r="I151" i="5"/>
  <c r="I152" i="5"/>
  <c r="J139" i="5"/>
  <c r="J140" i="5"/>
  <c r="J141" i="5"/>
  <c r="J142" i="5"/>
  <c r="J143" i="5"/>
  <c r="J144" i="5"/>
  <c r="J145" i="5"/>
  <c r="J146" i="5"/>
  <c r="J147" i="5"/>
  <c r="J148" i="5"/>
  <c r="J149" i="5"/>
  <c r="J150" i="5"/>
  <c r="J151" i="5"/>
  <c r="J152" i="5"/>
  <c r="H120" i="5"/>
  <c r="K120" i="5"/>
  <c r="H121" i="5"/>
  <c r="K121" i="5"/>
  <c r="H122" i="5"/>
  <c r="K122" i="5"/>
  <c r="H123" i="5"/>
  <c r="K123" i="5"/>
  <c r="H124" i="5"/>
  <c r="K124" i="5"/>
  <c r="H125" i="5"/>
  <c r="K125" i="5"/>
  <c r="H126" i="5"/>
  <c r="K126" i="5"/>
  <c r="H127" i="5"/>
  <c r="K127" i="5"/>
  <c r="H128" i="5"/>
  <c r="K128" i="5"/>
  <c r="H129" i="5"/>
  <c r="K129" i="5"/>
  <c r="H130" i="5"/>
  <c r="K130" i="5"/>
  <c r="H131" i="5"/>
  <c r="K131" i="5"/>
  <c r="H132" i="5"/>
  <c r="K132" i="5"/>
  <c r="H133" i="5"/>
  <c r="K133" i="5"/>
  <c r="J120" i="5"/>
  <c r="J121" i="5"/>
  <c r="J122" i="5"/>
  <c r="J123" i="5"/>
  <c r="J124" i="5"/>
  <c r="J125" i="5"/>
  <c r="J126" i="5"/>
  <c r="J127" i="5"/>
  <c r="J128" i="5"/>
  <c r="J129" i="5"/>
  <c r="J130" i="5"/>
  <c r="J131" i="5"/>
  <c r="J132" i="5"/>
  <c r="J133" i="5"/>
  <c r="I120" i="5"/>
  <c r="I121" i="5"/>
  <c r="I122" i="5"/>
  <c r="I123" i="5"/>
  <c r="I124" i="5"/>
  <c r="I125" i="5"/>
  <c r="I126" i="5"/>
  <c r="I127" i="5"/>
  <c r="I128" i="5"/>
  <c r="I129" i="5"/>
  <c r="I130" i="5"/>
  <c r="I131" i="5"/>
  <c r="I132" i="5"/>
  <c r="I133" i="5"/>
  <c r="H101" i="5"/>
  <c r="K101" i="5"/>
  <c r="H102" i="5"/>
  <c r="K102" i="5"/>
  <c r="H103" i="5"/>
  <c r="K103" i="5"/>
  <c r="H104" i="5"/>
  <c r="K104" i="5"/>
  <c r="H105" i="5"/>
  <c r="K105" i="5"/>
  <c r="H106" i="5"/>
  <c r="K106" i="5"/>
  <c r="H107" i="5"/>
  <c r="K107" i="5"/>
  <c r="H108" i="5"/>
  <c r="K108" i="5"/>
  <c r="H109" i="5"/>
  <c r="K109" i="5"/>
  <c r="H110" i="5"/>
  <c r="K110" i="5"/>
  <c r="H111" i="5"/>
  <c r="K111" i="5"/>
  <c r="H112" i="5"/>
  <c r="K112" i="5"/>
  <c r="H113" i="5"/>
  <c r="K113" i="5"/>
  <c r="H114" i="5"/>
  <c r="K114" i="5"/>
  <c r="J101" i="5"/>
  <c r="J102" i="5"/>
  <c r="J103" i="5"/>
  <c r="J104" i="5"/>
  <c r="J105" i="5"/>
  <c r="J106" i="5"/>
  <c r="J107" i="5"/>
  <c r="J108" i="5"/>
  <c r="J109" i="5"/>
  <c r="J110" i="5"/>
  <c r="J111" i="5"/>
  <c r="J112" i="5"/>
  <c r="J113" i="5"/>
  <c r="J114" i="5"/>
  <c r="I101" i="5"/>
  <c r="I102" i="5"/>
  <c r="I103" i="5"/>
  <c r="I104" i="5"/>
  <c r="I105" i="5"/>
  <c r="I106" i="5"/>
  <c r="I107" i="5"/>
  <c r="I108" i="5"/>
  <c r="I109" i="5"/>
  <c r="I110" i="5"/>
  <c r="I111" i="5"/>
  <c r="I112" i="5"/>
  <c r="I113" i="5"/>
  <c r="I114" i="5"/>
  <c r="H82" i="5"/>
  <c r="K82" i="5"/>
  <c r="H83" i="5"/>
  <c r="K83" i="5"/>
  <c r="H84" i="5"/>
  <c r="K84" i="5"/>
  <c r="H85" i="5"/>
  <c r="K85" i="5"/>
  <c r="H86" i="5"/>
  <c r="K86" i="5"/>
  <c r="H87" i="5"/>
  <c r="K87" i="5"/>
  <c r="H88" i="5"/>
  <c r="K88" i="5"/>
  <c r="H89" i="5"/>
  <c r="K89" i="5"/>
  <c r="H90" i="5"/>
  <c r="K90" i="5"/>
  <c r="H91" i="5"/>
  <c r="K91" i="5"/>
  <c r="H92" i="5"/>
  <c r="K92" i="5"/>
  <c r="H93" i="5"/>
  <c r="K93" i="5"/>
  <c r="H94" i="5"/>
  <c r="K94" i="5"/>
  <c r="H95" i="5"/>
  <c r="K95" i="5"/>
  <c r="J82" i="5"/>
  <c r="J83" i="5"/>
  <c r="J84" i="5"/>
  <c r="J85" i="5"/>
  <c r="J86" i="5"/>
  <c r="J87" i="5"/>
  <c r="J88" i="5"/>
  <c r="J89" i="5"/>
  <c r="J90" i="5"/>
  <c r="J91" i="5"/>
  <c r="J92" i="5"/>
  <c r="J93" i="5"/>
  <c r="J94" i="5"/>
  <c r="J95" i="5"/>
  <c r="I82" i="5"/>
  <c r="I83" i="5"/>
  <c r="I84" i="5"/>
  <c r="I85" i="5"/>
  <c r="I86" i="5"/>
  <c r="I87" i="5"/>
  <c r="I88" i="5"/>
  <c r="I89" i="5"/>
  <c r="I90" i="5"/>
  <c r="I91" i="5"/>
  <c r="I92" i="5"/>
  <c r="I93" i="5"/>
  <c r="I94" i="5"/>
  <c r="I95" i="5"/>
  <c r="H63" i="5"/>
  <c r="K63" i="5"/>
  <c r="H64" i="5"/>
  <c r="K64" i="5"/>
  <c r="H65" i="5"/>
  <c r="K65" i="5"/>
  <c r="H66" i="5"/>
  <c r="K66" i="5"/>
  <c r="H67" i="5"/>
  <c r="K67" i="5"/>
  <c r="H68" i="5"/>
  <c r="K68" i="5"/>
  <c r="H69" i="5"/>
  <c r="K69" i="5"/>
  <c r="H70" i="5"/>
  <c r="K70" i="5"/>
  <c r="H71" i="5"/>
  <c r="K71" i="5"/>
  <c r="H72" i="5"/>
  <c r="K72" i="5"/>
  <c r="H73" i="5"/>
  <c r="K73" i="5"/>
  <c r="H74" i="5"/>
  <c r="K74" i="5"/>
  <c r="H75" i="5"/>
  <c r="K75" i="5"/>
  <c r="H76" i="5"/>
  <c r="K76" i="5"/>
  <c r="J63" i="5"/>
  <c r="J64" i="5"/>
  <c r="J65" i="5"/>
  <c r="J66" i="5"/>
  <c r="J67" i="5"/>
  <c r="J68" i="5"/>
  <c r="J69" i="5"/>
  <c r="J70" i="5"/>
  <c r="J71" i="5"/>
  <c r="J72" i="5"/>
  <c r="J73" i="5"/>
  <c r="J74" i="5"/>
  <c r="J75" i="5"/>
  <c r="J76" i="5"/>
  <c r="I63" i="5"/>
  <c r="I64" i="5"/>
  <c r="I65" i="5"/>
  <c r="I66" i="5"/>
  <c r="I67" i="5"/>
  <c r="I68" i="5"/>
  <c r="I69" i="5"/>
  <c r="I70" i="5"/>
  <c r="I71" i="5"/>
  <c r="I72" i="5"/>
  <c r="I73" i="5"/>
  <c r="I74" i="5"/>
  <c r="I75" i="5"/>
  <c r="I76" i="5"/>
  <c r="K44" i="5"/>
  <c r="H45" i="5"/>
  <c r="K45" i="5"/>
  <c r="H46" i="5"/>
  <c r="K46" i="5"/>
  <c r="H47" i="5"/>
  <c r="K47" i="5"/>
  <c r="H48" i="5"/>
  <c r="K48" i="5"/>
  <c r="H49" i="5"/>
  <c r="K49" i="5"/>
  <c r="H50" i="5"/>
  <c r="K50" i="5"/>
  <c r="H51" i="5"/>
  <c r="K51" i="5"/>
  <c r="H52" i="5"/>
  <c r="K52" i="5"/>
  <c r="H53" i="5"/>
  <c r="K53" i="5"/>
  <c r="H54" i="5"/>
  <c r="K54" i="5"/>
  <c r="H55" i="5"/>
  <c r="K55" i="5"/>
  <c r="H56" i="5"/>
  <c r="K56" i="5"/>
  <c r="H57" i="5"/>
  <c r="K57" i="5"/>
  <c r="J44" i="5"/>
  <c r="J45" i="5"/>
  <c r="J46" i="5"/>
  <c r="J47" i="5"/>
  <c r="J48" i="5"/>
  <c r="J49" i="5"/>
  <c r="J50" i="5"/>
  <c r="J51" i="5"/>
  <c r="J52" i="5"/>
  <c r="J53" i="5"/>
  <c r="J54" i="5"/>
  <c r="J55" i="5"/>
  <c r="J56" i="5"/>
  <c r="J57" i="5"/>
  <c r="I44" i="5"/>
  <c r="I45" i="5"/>
  <c r="I46" i="5"/>
  <c r="I47" i="5"/>
  <c r="I48" i="5"/>
  <c r="I49" i="5"/>
  <c r="I50" i="5"/>
  <c r="I51" i="5"/>
  <c r="I52" i="5"/>
  <c r="I53" i="5"/>
  <c r="I54" i="5"/>
  <c r="I55" i="5"/>
  <c r="I56" i="5"/>
  <c r="I57" i="5"/>
  <c r="I25" i="5"/>
  <c r="I26" i="5"/>
  <c r="I27" i="5"/>
  <c r="I28" i="5"/>
  <c r="I29" i="5"/>
  <c r="I30" i="5"/>
  <c r="I31" i="5"/>
  <c r="I32" i="5"/>
  <c r="I33" i="5"/>
  <c r="I34" i="5"/>
  <c r="I35" i="5"/>
  <c r="I36" i="5"/>
  <c r="I37" i="5"/>
  <c r="I38" i="5"/>
  <c r="J25" i="5"/>
  <c r="J26" i="5"/>
  <c r="J27" i="5"/>
  <c r="J28" i="5"/>
  <c r="J29" i="5"/>
  <c r="J30" i="5"/>
  <c r="J31" i="5"/>
  <c r="J32" i="5"/>
  <c r="J33" i="5"/>
  <c r="J34" i="5"/>
  <c r="J35" i="5"/>
  <c r="J36" i="5"/>
  <c r="J37" i="5"/>
  <c r="J38" i="5"/>
  <c r="H28" i="5"/>
  <c r="H29" i="5"/>
  <c r="H30" i="5"/>
  <c r="H31" i="5"/>
  <c r="H32" i="5"/>
  <c r="H33" i="5"/>
  <c r="H34" i="5"/>
  <c r="H35" i="5"/>
  <c r="H36" i="5"/>
  <c r="H37" i="5"/>
  <c r="H38" i="5"/>
  <c r="E27" i="5"/>
  <c r="K27" i="5"/>
  <c r="E28" i="5"/>
  <c r="K28" i="5"/>
  <c r="E29" i="5"/>
  <c r="K29" i="5"/>
  <c r="E30" i="5"/>
  <c r="K30" i="5"/>
  <c r="E31" i="5"/>
  <c r="K31" i="5"/>
  <c r="E32" i="5"/>
  <c r="K32" i="5"/>
  <c r="E33" i="5"/>
  <c r="K33" i="5"/>
  <c r="E34" i="5"/>
  <c r="K34" i="5"/>
  <c r="E35" i="5"/>
  <c r="K35" i="5"/>
  <c r="E36" i="5"/>
  <c r="K36" i="5"/>
  <c r="E37" i="5"/>
  <c r="K37" i="5"/>
  <c r="E38" i="5"/>
  <c r="K38" i="5"/>
  <c r="F3" i="2"/>
  <c r="E3" i="2"/>
  <c r="D3" i="2"/>
  <c r="C3" i="2"/>
  <c r="H233" i="5"/>
  <c r="F248" i="5"/>
  <c r="F15" i="5"/>
  <c r="I15" i="5"/>
  <c r="I233" i="5"/>
  <c r="I248" i="5"/>
  <c r="J233" i="5"/>
  <c r="F229" i="5"/>
  <c r="F14" i="5"/>
  <c r="C229" i="5"/>
  <c r="C14" i="5"/>
  <c r="I214" i="5"/>
  <c r="J214" i="5"/>
  <c r="H195" i="5"/>
  <c r="K195" i="5"/>
  <c r="F210" i="5"/>
  <c r="I195" i="5"/>
  <c r="J195" i="5"/>
  <c r="H176" i="5"/>
  <c r="K176" i="5"/>
  <c r="H191" i="5"/>
  <c r="F191" i="5"/>
  <c r="I176" i="5"/>
  <c r="J176" i="5"/>
  <c r="H157" i="5"/>
  <c r="F172" i="5"/>
  <c r="F11" i="5"/>
  <c r="I157" i="5"/>
  <c r="I172" i="5"/>
  <c r="J157" i="5"/>
  <c r="H138" i="5"/>
  <c r="F153" i="5"/>
  <c r="I138" i="5"/>
  <c r="J138" i="5"/>
  <c r="H119" i="5"/>
  <c r="K119" i="5"/>
  <c r="F134" i="5"/>
  <c r="F9" i="5"/>
  <c r="I9" i="5"/>
  <c r="I119" i="5"/>
  <c r="J119" i="5"/>
  <c r="H100" i="5"/>
  <c r="K100" i="5"/>
  <c r="H115" i="5"/>
  <c r="F115" i="5"/>
  <c r="I100" i="5"/>
  <c r="J100" i="5"/>
  <c r="H81" i="5"/>
  <c r="F96" i="5"/>
  <c r="F7" i="5"/>
  <c r="I81" i="5"/>
  <c r="I96" i="5"/>
  <c r="J81" i="5"/>
  <c r="F77" i="5"/>
  <c r="I62" i="5"/>
  <c r="J62" i="5"/>
  <c r="K43" i="5"/>
  <c r="F58" i="5"/>
  <c r="F5" i="5"/>
  <c r="I5" i="5"/>
  <c r="I43" i="5"/>
  <c r="J43" i="5"/>
  <c r="K25" i="5"/>
  <c r="K26" i="5"/>
  <c r="C39" i="5"/>
  <c r="C4" i="5"/>
  <c r="F39" i="5"/>
  <c r="F4" i="5"/>
  <c r="K24" i="5"/>
  <c r="J24" i="5"/>
  <c r="I24" i="5"/>
  <c r="F13" i="5"/>
  <c r="I13" i="5"/>
  <c r="F6" i="5"/>
  <c r="F8" i="5"/>
  <c r="I8" i="5"/>
  <c r="F10" i="5"/>
  <c r="F12" i="5"/>
  <c r="I12" i="5"/>
  <c r="C3" i="1"/>
  <c r="I39" i="5"/>
  <c r="D3" i="1"/>
  <c r="I14" i="5"/>
  <c r="I11" i="5"/>
  <c r="I10" i="5"/>
  <c r="I7" i="5"/>
  <c r="I4" i="5"/>
  <c r="XEX4" i="5"/>
  <c r="XEX5" i="5"/>
  <c r="XEX6" i="5"/>
  <c r="XEX7" i="5"/>
  <c r="XEX8" i="5"/>
  <c r="XEX9" i="5"/>
  <c r="XEX10" i="5"/>
  <c r="XEX11" i="5"/>
  <c r="XEX12" i="5"/>
  <c r="XEX13" i="5"/>
  <c r="XEX14" i="5"/>
  <c r="XEX15" i="5"/>
  <c r="XEX16" i="5"/>
  <c r="D210" i="5"/>
  <c r="K39" i="5"/>
  <c r="D134" i="5"/>
  <c r="G191" i="5"/>
  <c r="H12" i="5"/>
  <c r="I229" i="5"/>
  <c r="H229" i="5"/>
  <c r="K233" i="5"/>
  <c r="H248" i="5"/>
  <c r="C16" i="5"/>
  <c r="G58" i="5"/>
  <c r="K58" i="5"/>
  <c r="G115" i="5"/>
  <c r="H8" i="5"/>
  <c r="I153" i="5"/>
  <c r="H153" i="5"/>
  <c r="K157" i="5"/>
  <c r="H172" i="5"/>
  <c r="I191" i="5"/>
  <c r="I210" i="5"/>
  <c r="XEU4" i="5"/>
  <c r="F16" i="5"/>
  <c r="I6" i="5"/>
  <c r="G39" i="5"/>
  <c r="I77" i="5"/>
  <c r="K81" i="5"/>
  <c r="H96" i="5"/>
  <c r="I115" i="5"/>
  <c r="I134" i="5"/>
  <c r="H134" i="5"/>
  <c r="I58" i="5"/>
  <c r="H210" i="5"/>
  <c r="E229" i="5"/>
  <c r="K62" i="5"/>
  <c r="K138" i="5"/>
  <c r="K214" i="5"/>
  <c r="K210" i="5"/>
  <c r="K191" i="5"/>
  <c r="I16" i="5"/>
  <c r="K134" i="5"/>
  <c r="K115" i="5"/>
  <c r="D115" i="5"/>
  <c r="J115" i="5"/>
  <c r="K77" i="5"/>
  <c r="D191" i="5"/>
  <c r="J191" i="5"/>
  <c r="H9" i="5"/>
  <c r="G134" i="5"/>
  <c r="J134" i="5"/>
  <c r="G77" i="5"/>
  <c r="G172" i="5"/>
  <c r="D172" i="5"/>
  <c r="J172" i="5"/>
  <c r="H11" i="5"/>
  <c r="G96" i="5"/>
  <c r="H7" i="5"/>
  <c r="K153" i="5"/>
  <c r="H13" i="5"/>
  <c r="G210" i="5"/>
  <c r="J210" i="5"/>
  <c r="D58" i="5"/>
  <c r="J58" i="5"/>
  <c r="G4" i="5"/>
  <c r="XEZ4" i="5"/>
  <c r="XFA4" i="5"/>
  <c r="XEU5" i="5"/>
  <c r="H10" i="5"/>
  <c r="G153" i="5"/>
  <c r="G8" i="5"/>
  <c r="J8" i="5"/>
  <c r="K8" i="5"/>
  <c r="G5" i="5"/>
  <c r="K248" i="5"/>
  <c r="H14" i="5"/>
  <c r="G229" i="5"/>
  <c r="D153" i="5"/>
  <c r="D248" i="5"/>
  <c r="K172" i="5"/>
  <c r="D77" i="5"/>
  <c r="K229" i="5"/>
  <c r="D229" i="5"/>
  <c r="E14" i="5"/>
  <c r="D14" i="5"/>
  <c r="D96" i="5"/>
  <c r="K96" i="5"/>
  <c r="G248" i="5"/>
  <c r="H15" i="5"/>
  <c r="G12" i="5"/>
  <c r="K12" i="5"/>
  <c r="K4" i="5"/>
  <c r="D39" i="5"/>
  <c r="J39" i="5"/>
  <c r="H16" i="5"/>
  <c r="G16" i="5"/>
  <c r="J12" i="5"/>
  <c r="G7" i="5"/>
  <c r="J7" i="5"/>
  <c r="K7" i="5"/>
  <c r="K9" i="5"/>
  <c r="G9" i="5"/>
  <c r="J9" i="5"/>
  <c r="XEU6" i="5"/>
  <c r="XFA5" i="5"/>
  <c r="J229" i="5"/>
  <c r="K14" i="5"/>
  <c r="G14" i="5"/>
  <c r="J14" i="5"/>
  <c r="J153" i="5"/>
  <c r="J96" i="5"/>
  <c r="J77" i="5"/>
  <c r="G15" i="5"/>
  <c r="J15" i="5"/>
  <c r="K15" i="5"/>
  <c r="J5" i="5"/>
  <c r="D4" i="5"/>
  <c r="J4" i="5"/>
  <c r="XEW4" i="5"/>
  <c r="J248" i="5"/>
  <c r="K5" i="5"/>
  <c r="K10" i="5"/>
  <c r="G10" i="5"/>
  <c r="J10" i="5"/>
  <c r="XEZ5" i="5"/>
  <c r="XEY4" i="5"/>
  <c r="K13" i="5"/>
  <c r="G13" i="5"/>
  <c r="J13" i="5"/>
  <c r="G11" i="5"/>
  <c r="J11" i="5"/>
  <c r="K11" i="5"/>
  <c r="K6" i="5"/>
  <c r="G6" i="5"/>
  <c r="J6" i="5"/>
  <c r="K16" i="5"/>
  <c r="XFC4" i="5"/>
  <c r="XEW5" i="5"/>
  <c r="XEV4" i="5"/>
  <c r="XFB4" i="5"/>
  <c r="XEY5" i="5"/>
  <c r="XEZ6" i="5"/>
  <c r="XEU7" i="5"/>
  <c r="XFA6" i="5"/>
  <c r="D16" i="5"/>
  <c r="J16" i="5"/>
  <c r="XEU8" i="5"/>
  <c r="XFA7" i="5"/>
  <c r="XEW6" i="5"/>
  <c r="XFC5" i="5"/>
  <c r="XEV5" i="5"/>
  <c r="XFB5" i="5"/>
  <c r="XEY6" i="5"/>
  <c r="XEZ7" i="5"/>
  <c r="XEZ8" i="5"/>
  <c r="XEY7" i="5"/>
  <c r="XEW7" i="5"/>
  <c r="XEV6" i="5"/>
  <c r="XFB6" i="5"/>
  <c r="XFC6" i="5"/>
  <c r="XEU9" i="5"/>
  <c r="XFA8" i="5"/>
  <c r="XEU10" i="5"/>
  <c r="XFA9" i="5"/>
  <c r="XEV7" i="5"/>
  <c r="XFB7" i="5"/>
  <c r="XEW8" i="5"/>
  <c r="XFC7" i="5"/>
  <c r="XEZ9" i="5"/>
  <c r="XEY8" i="5"/>
  <c r="XFC8" i="5"/>
  <c r="XEV8" i="5"/>
  <c r="XFB8" i="5"/>
  <c r="XEW9" i="5"/>
  <c r="XEY9" i="5"/>
  <c r="XEZ10" i="5"/>
  <c r="XEU11" i="5"/>
  <c r="XFA10" i="5"/>
  <c r="XEW10" i="5"/>
  <c r="XEV9" i="5"/>
  <c r="XFB9" i="5"/>
  <c r="XFC9" i="5"/>
  <c r="XFA11" i="5"/>
  <c r="XEU12" i="5"/>
  <c r="XEY10" i="5"/>
  <c r="XEZ11" i="5"/>
  <c r="XEZ12" i="5"/>
  <c r="XEY11" i="5"/>
  <c r="XEU13" i="5"/>
  <c r="XFA12" i="5"/>
  <c r="XEW11" i="5"/>
  <c r="XFC10" i="5"/>
  <c r="XEV10" i="5"/>
  <c r="XFB10" i="5"/>
  <c r="XEU14" i="5"/>
  <c r="XFA13" i="5"/>
  <c r="XEV11" i="5"/>
  <c r="XFB11" i="5"/>
  <c r="XEW12" i="5"/>
  <c r="XFC11" i="5"/>
  <c r="XEZ13" i="5"/>
  <c r="XEY12" i="5"/>
  <c r="XFC12" i="5"/>
  <c r="XEW13" i="5"/>
  <c r="XEV12" i="5"/>
  <c r="XFB12" i="5"/>
  <c r="XEZ14" i="5"/>
  <c r="XEY13" i="5"/>
  <c r="XEU15" i="5"/>
  <c r="XFA14" i="5"/>
  <c r="XEY14" i="5"/>
  <c r="XEZ15" i="5"/>
  <c r="XFA15" i="5"/>
  <c r="XFA16" i="5"/>
  <c r="XEU16" i="5"/>
  <c r="XEV13" i="5"/>
  <c r="XFB13" i="5"/>
  <c r="XFC13" i="5"/>
  <c r="XEW14" i="5"/>
  <c r="XEW15" i="5"/>
  <c r="XEV14" i="5"/>
  <c r="XFB14" i="5"/>
  <c r="XFC14" i="5"/>
  <c r="XEZ16" i="5"/>
  <c r="XEY16" i="5"/>
  <c r="XEY15" i="5"/>
  <c r="XEV15" i="5"/>
  <c r="XFB15" i="5"/>
  <c r="XEW16" i="5"/>
  <c r="XEV16" i="5"/>
  <c r="XFC15" i="5"/>
  <c r="XFC16" i="5"/>
  <c r="XFB16" i="5"/>
</calcChain>
</file>

<file path=xl/sharedStrings.xml><?xml version="1.0" encoding="utf-8"?>
<sst xmlns="http://schemas.openxmlformats.org/spreadsheetml/2006/main" count="548" uniqueCount="124">
  <si>
    <t>Product/dienst</t>
  </si>
  <si>
    <t>Prijs</t>
  </si>
  <si>
    <t>Omzet</t>
  </si>
  <si>
    <t>-</t>
  </si>
  <si>
    <t>Totale Omzet</t>
  </si>
  <si>
    <t>Aantal verkocht</t>
  </si>
  <si>
    <t>Kostenpost</t>
  </si>
  <si>
    <t>Totale Kosten</t>
  </si>
  <si>
    <t>Winst = Omzet - Kosten</t>
  </si>
  <si>
    <t>Kosten</t>
  </si>
  <si>
    <t>Winst</t>
  </si>
  <si>
    <t>Zelfstandigenaftrek</t>
  </si>
  <si>
    <t>Startersaftrek</t>
  </si>
  <si>
    <t>MKB-winstvrijstelling</t>
  </si>
  <si>
    <t>Hoeveel jaar ben je al ondernemer?</t>
  </si>
  <si>
    <t>Inkomen vanaf</t>
  </si>
  <si>
    <t>Tot</t>
  </si>
  <si>
    <t>Percentage</t>
  </si>
  <si>
    <t>Heb je dit jaar minimaal 1225 uur gewerkt?</t>
  </si>
  <si>
    <t>ja</t>
  </si>
  <si>
    <t>nee</t>
  </si>
  <si>
    <t>Algemene heffingskorting</t>
  </si>
  <si>
    <t>Totale Jaaromzet</t>
  </si>
  <si>
    <t>Januari</t>
  </si>
  <si>
    <t>Februari</t>
  </si>
  <si>
    <t>Maart</t>
  </si>
  <si>
    <t>April</t>
  </si>
  <si>
    <t>Mei</t>
  </si>
  <si>
    <t>Juni</t>
  </si>
  <si>
    <t>Juli</t>
  </si>
  <si>
    <t>Augustus</t>
  </si>
  <si>
    <t>September</t>
  </si>
  <si>
    <t>Oktober</t>
  </si>
  <si>
    <t>November</t>
  </si>
  <si>
    <t>December</t>
  </si>
  <si>
    <t>Arbeidskorting</t>
  </si>
  <si>
    <t>€ 0</t>
  </si>
  <si>
    <t>#</t>
  </si>
  <si>
    <t>Uitleg</t>
  </si>
  <si>
    <t>In kolom B, 'Product/Dienst', kies je een passende omschrijving van de product of dienst die jij aanbiedt.</t>
  </si>
  <si>
    <t>Vul vervolgens in kolom C 'Aantal Verkocht' in hoe vaak je dit product dit jaar gaat verkopen. Vul hierbij echt de aantallen facturen in die je gaat versturen. Dus niet 1 workshop, maar 10 deelnemers in die workshop.</t>
  </si>
  <si>
    <t>2a</t>
  </si>
  <si>
    <t>Totale omzet</t>
  </si>
  <si>
    <t>Prijs (gemiddeld)</t>
  </si>
  <si>
    <t>Additionele vragen</t>
  </si>
  <si>
    <t>Antwoord</t>
  </si>
  <si>
    <t>+</t>
  </si>
  <si>
    <t>Vrijgestelde winst uit onderneming</t>
  </si>
  <si>
    <t>Bruto winst uit onderneming</t>
  </si>
  <si>
    <t>Netto winst uit onderneming</t>
  </si>
  <si>
    <t>Verschuldigde belasting voor kortingen</t>
  </si>
  <si>
    <t>Verschuldigde belasting na kortingen</t>
  </si>
  <si>
    <t>Gegevens voor berekeningen:</t>
  </si>
  <si>
    <t xml:space="preserve">Max. bijdrage inkomen zvw </t>
  </si>
  <si>
    <t>Bijdrage Zorgverzekeringswet</t>
  </si>
  <si>
    <t xml:space="preserve">- </t>
  </si>
  <si>
    <t>Totaal kortingen</t>
  </si>
  <si>
    <t>Planning</t>
  </si>
  <si>
    <t>Realisatie</t>
  </si>
  <si>
    <t>Verschil</t>
  </si>
  <si>
    <t>Totaaloverzicht</t>
  </si>
  <si>
    <t>In het tabblad 'Omzet' zie je welk bedrag er jouw bedrijf binnenkomt.</t>
  </si>
  <si>
    <t xml:space="preserve">In kolom E, 'Omzet', wordt dan automatisch de totale omzet van dat product berekend. Bovenaan wordt dan automatisch de totale omzet voor dit jaar in jouw bedrijf berekend. </t>
  </si>
  <si>
    <t>Per Maand</t>
  </si>
  <si>
    <t>Per Kwartaal</t>
  </si>
  <si>
    <t>Per Half Jaar</t>
  </si>
  <si>
    <t>Per Jaar</t>
  </si>
  <si>
    <t>Totaal per jaar</t>
  </si>
  <si>
    <t>Per maand</t>
  </si>
  <si>
    <t>Per kwartaal</t>
  </si>
  <si>
    <t>Per half jaar</t>
  </si>
  <si>
    <t>Per jaar</t>
  </si>
  <si>
    <t>Versie</t>
  </si>
  <si>
    <t>Datum</t>
  </si>
  <si>
    <t>Toelichting</t>
  </si>
  <si>
    <t>2019_1.0</t>
  </si>
  <si>
    <t>Masterversie voor 2019</t>
  </si>
  <si>
    <t>2019_1.1</t>
  </si>
  <si>
    <t>Aangepast: fout hersteld in berekening belasting voor schijf 2 en 3.</t>
  </si>
  <si>
    <t>Voor de mensen die geen of weinig ervaring hebben met Excel is de opzet van deze werkmap zo eenvoudig mogelijk gehouden. Ook is de informatie die niet gewijzigd hoeft te worden, beveiligd met een wachtwoord. Indien je de informatie verder wenst aan te passen naar je persoonlijke voorkeuren, kun je beveiliging van het werkblad opheffen met het wachtwoord 'Plan'. Merk op dat hilderadt.nl geen ondersteuning biedt in het aanbrengen van wijzigingen.</t>
  </si>
  <si>
    <t>2b</t>
  </si>
  <si>
    <t>2c</t>
  </si>
  <si>
    <t>2d</t>
  </si>
  <si>
    <t>3a</t>
  </si>
  <si>
    <t>6a</t>
  </si>
  <si>
    <t>Percentage voor berekening</t>
  </si>
  <si>
    <t>Euro's voor berekening</t>
  </si>
  <si>
    <t>2020_1.0</t>
  </si>
  <si>
    <t>Masterversie voor 2020</t>
  </si>
  <si>
    <t>In het tabblad 'Kosten' vul je alle kosten van jouw bedrijf in. In kolom B 'Kostenpost' geef je een passende omschrijving van jouw kostenpost. Vergeet hierbij niet de directe kosten van de producten die je invult bij het tabblad 'Omzet'.</t>
  </si>
  <si>
    <t>Per tijdseenheid (kwartaal of maand) geef je aan hoeveel producten je tegen welke prijs wilt verkopen. Aan het einde van de maand (of kwartaal) vul je het daadwerkelijke verkochte aantal in. Je ziet dan meteen of je voor (groen) of achter (rood) loopt op schema.</t>
  </si>
  <si>
    <r>
      <t xml:space="preserve">In kolom D 'Prijs' vul je de prijs voor dit product in. </t>
    </r>
    <r>
      <rPr>
        <b/>
        <sz val="16"/>
        <color rgb="FF000000"/>
        <rFont val="Calibri"/>
        <family val="2"/>
        <scheme val="minor"/>
      </rPr>
      <t>Let op:</t>
    </r>
    <r>
      <rPr>
        <sz val="16"/>
        <color rgb="FF000000"/>
        <rFont val="Calibri"/>
        <family val="2"/>
        <scheme val="minor"/>
      </rPr>
      <t xml:space="preserve"> doe dit exclusief BTW</t>
    </r>
  </si>
  <si>
    <t>€</t>
  </si>
  <si>
    <t>Totale kosten</t>
  </si>
  <si>
    <t>Totale winst</t>
  </si>
  <si>
    <t>2022_1.0</t>
  </si>
  <si>
    <t>Masterversie voor 2022. Meer details toegevoegd om inzicht te krijgen in verschillen tussen planning en realisatie van verkochte aantallen, omzet, kosten en winst.</t>
  </si>
  <si>
    <t>7a</t>
  </si>
  <si>
    <t>Per tijdseenheid (kwartaal of maand) geef je aan hoeveel kosten je denkt te maken. Aan het einde van de maand (of kwartaal) vul je de daadwerkelijke kosten in. Je ziet dan meteen of je voor (groen) of achter (rood) loopt op schema.</t>
  </si>
  <si>
    <r>
      <t xml:space="preserve">In het tabblad 'Planning vs. Realisatie Kosten' kun je jouw financiële </t>
    </r>
    <r>
      <rPr>
        <u/>
        <sz val="16"/>
        <color rgb="FF000000"/>
        <rFont val="Calibri"/>
        <family val="2"/>
        <scheme val="minor"/>
      </rPr>
      <t>kosten plan</t>
    </r>
    <r>
      <rPr>
        <sz val="16"/>
        <color rgb="FF000000"/>
        <rFont val="Calibri"/>
        <family val="2"/>
        <scheme val="minor"/>
      </rPr>
      <t xml:space="preserve"> vervolgens vertalen naar een planning. Het totaaloverzicht wordt automatisch gevuld wanneer alle maanden zijn ingevuld, hier hoef je dus zelf niets in te vullen. Als je per kwartaal wilt plannen i.p.v. per maand kan dit ook door alleen de gegevens bij de kwartaalultimo (maart/juni/september/december) in te vullen.</t>
    </r>
  </si>
  <si>
    <r>
      <t xml:space="preserve">In het tabblad 'Planning vs. Realisatie Omzet' kun je jouw financiële </t>
    </r>
    <r>
      <rPr>
        <u/>
        <sz val="16"/>
        <color rgb="FF000000"/>
        <rFont val="Calibri"/>
        <family val="2"/>
        <scheme val="minor"/>
      </rPr>
      <t>omzet plan</t>
    </r>
    <r>
      <rPr>
        <sz val="16"/>
        <color rgb="FF000000"/>
        <rFont val="Calibri"/>
        <family val="2"/>
        <scheme val="minor"/>
      </rPr>
      <t xml:space="preserve"> vervolgens vertalen naar een planning. Het totaaloverzicht wordt automatisch gevuld wanneer alle maanden zijn ingevuld, hier hoef je dus zelf niets in te vullen. Als je per kwartaal wilt plannen i.p.v. per maand kan dit ook door alleen de gegevens bij de kwartaalultimo (maart/juni/september/december) in te vullen.</t>
    </r>
  </si>
  <si>
    <t>Het tabblad 'Planning vs. Realisatie Winst'  wordt automatisch gevuld o.b.v. de planning die is gemaakt voor de omzet en de kosten in de voorgaande twee tabbladen. Je hoeft hier dus niks te vullen</t>
  </si>
  <si>
    <t>Er zijn tot slot 4 dashboards toegevoegd met daarin een grafische weergave van de planning en realisatie van de de verkoop aantallen, de omzet, de kosten en de uiteindelijke winst. Ook hier hoef je niks in te vullen.</t>
  </si>
  <si>
    <t>2022_1.1</t>
  </si>
  <si>
    <t>Masterversie voor 2022 aangepast. Kosten aangepast zodat de kleuren (groen voor besparing, rood voor te veel uitgaven) correct worden weergegeven.</t>
  </si>
  <si>
    <t>8,231% x arbeidsinkomen</t>
  </si>
  <si>
    <t>€ 969 + 29,861% x (arbeidsinkomen - € 11.773)</t>
  </si>
  <si>
    <t>€ 5163 + 3,085% x (arbeidsinkomen - € 25.818)</t>
  </si>
  <si>
    <t>In het Excelbestand zie je 5 kleuren terugkomen: groen, donkergrijs, lichtgrijs, beige en wit. Alleen bij de witte vlakken moet je zelf iets invullen. Bij de rest hoef je niets te doen, deze worden vanzelf doorgerekend.</t>
  </si>
  <si>
    <r>
      <t xml:space="preserve">In kolom C, D, E, F kun je het bedrag invullen. </t>
    </r>
    <r>
      <rPr>
        <b/>
        <sz val="16"/>
        <color rgb="FF000000"/>
        <rFont val="Calibri"/>
        <family val="2"/>
        <scheme val="minor"/>
      </rPr>
      <t>Let op:</t>
    </r>
    <r>
      <rPr>
        <sz val="16"/>
        <color rgb="FF000000"/>
        <rFont val="Calibri"/>
        <family val="2"/>
        <scheme val="minor"/>
      </rPr>
      <t xml:space="preserve"> doe dit exclusief BTW. Naar gelang je per maand, kwartaal, half jaar of jaar betaalt. In kolom G wordt er dan automatisch omgerekend naar jaarbedragen. Bovenaan wordt automatisch de totale kosten voor dit jaar in jouw bedrijf berekend.</t>
    </r>
  </si>
  <si>
    <t>In het tabblad 'Winst' wordt dan automatisch de rekensom gemaakt die aangeeft hoeveel bruto winst jij maakt dit jaar.</t>
  </si>
  <si>
    <t>In het tabblad "Belasting" wordt automatisch berekend hoeveel belasting jij moet betaling dit jaar en wat jouw netto winst gaat zijn. Je hoeft hiervoor alleen de 2 vragen aan de bovenzijde te beantwoorden: Hoeveel jaar ben je al ondernemer en heb je dit jaar minimaal 1225 uur gewerkt?</t>
  </si>
  <si>
    <t>Fiscale winst uit onderneming</t>
  </si>
  <si>
    <t>Zelfstandigenaftrek 2025</t>
  </si>
  <si>
    <t>Startersaftrek 2025</t>
  </si>
  <si>
    <t>MKB-winstvrijstelling 2025</t>
  </si>
  <si>
    <t>Percentage zvw 2025</t>
  </si>
  <si>
    <t>Belastingschijven 2025:</t>
  </si>
  <si>
    <t>Arbeidskorting 2025:</t>
  </si>
  <si>
    <t>Heffingskorting 2025:</t>
  </si>
  <si>
    <t>€ 3.068 - 6,337% x (belastbaar inkomen uit werk en woning - € 28.406)</t>
  </si>
  <si>
    <t>€ 5.599 - 6,51% x (arbeidsinkomen - € 43.071)</t>
  </si>
  <si>
    <t>2025_1.0</t>
  </si>
  <si>
    <t>Masterversie voor 2024. Bevat nieuwe belastingtarieven.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</si>
</sst>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_(&quot;€&quot;\ * \(#,##0.00\);_(&quot;€&quot;\ * &quot;-&quot;??_);_(@_)"/>
    <numFmt numFmtId="164" formatCode="_ &quot;€&quot;\ * #,##0.00_ ;_ &quot;€&quot;\ * \-#,##0.00_ ;_ &quot;€&quot;\ * &quot;-&quot;??_ ;_ @_ "/>
    <numFmt numFmtId="165" formatCode="_ * #,##0.00_ ;_ * \-#,##0.00_ ;_ * &quot;-&quot;??_ ;_ @_ "/>
    <numFmt numFmtId="166" formatCode="&quot;€&quot;\ #,##0.00"/>
    <numFmt numFmtId="167" formatCode="_ [$€-413]\ * #,##0.00_ ;_ [$€-413]\ * \-#,##0.00_ ;_ [$€-413]\ * &quot;-&quot;??_ ;_ @_ "/>
    <numFmt numFmtId="168" formatCode="_ &quot;€&quot;\ * #,##0_ ;_ &quot;€&quot;\ * \-#,##0_ ;_ &quot;€&quot;\ * &quot;-&quot;??_ ;_ @_ "/>
    <numFmt numFmtId="169" formatCode="_ * #,##0_ ;_ * \-#,##0_ ;_ * &quot;-&quot;??_ ;_ @_ "/>
    <numFmt numFmtId="170" formatCode="_ [$€-413]\ * #,##0_ ;_ [$€-413]\ * \-#,##0_ ;_ [$€-413]\ * &quot;-&quot;??_ ;_ @_ "/>
    <numFmt numFmtId="171" formatCode="0.000%"/>
  </numFmts>
  <fonts count="17"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6"/>
      <color rgb="FF000000"/>
      <name val="Calibri"/>
      <family val="2"/>
      <scheme val="minor"/>
    </font>
    <font>
      <sz val="16"/>
      <color theme="1"/>
      <name val="Calibri"/>
      <family val="2"/>
      <scheme val="minor"/>
    </font>
    <font>
      <sz val="16"/>
      <color rgb="FF000000"/>
      <name val="PT Sans Caption"/>
      <family val="2"/>
      <charset val="204"/>
    </font>
    <font>
      <b/>
      <sz val="16"/>
      <color rgb="FF000000"/>
      <name val="Calibri"/>
      <family val="2"/>
      <scheme val="minor"/>
    </font>
    <font>
      <b/>
      <sz val="14"/>
      <color theme="1"/>
      <name val="Calibri"/>
      <family val="2"/>
      <scheme val="minor"/>
    </font>
    <font>
      <b/>
      <i/>
      <sz val="14"/>
      <color theme="1"/>
      <name val="Calibri"/>
      <family val="2"/>
      <scheme val="minor"/>
    </font>
    <font>
      <sz val="14"/>
      <color theme="1"/>
      <name val="Calibri"/>
      <family val="2"/>
      <scheme val="minor"/>
    </font>
    <font>
      <i/>
      <sz val="14"/>
      <color theme="1"/>
      <name val="Calibri"/>
      <family val="2"/>
      <scheme val="minor"/>
    </font>
    <font>
      <i/>
      <sz val="16"/>
      <color theme="1"/>
      <name val="Calibri"/>
      <family val="2"/>
      <scheme val="minor"/>
    </font>
    <font>
      <b/>
      <sz val="14"/>
      <color rgb="FFFF0000"/>
      <name val="Calibri"/>
      <family val="2"/>
      <scheme val="minor"/>
    </font>
    <font>
      <u/>
      <sz val="16"/>
      <color rgb="FF000000"/>
      <name val="Calibri"/>
      <family val="2"/>
      <scheme val="minor"/>
    </font>
    <font>
      <b/>
      <sz val="16"/>
      <color theme="0"/>
      <name val="Calibri"/>
      <family val="2"/>
      <scheme val="minor"/>
    </font>
    <font>
      <b/>
      <sz val="14"/>
      <color theme="0"/>
      <name val="Calibri"/>
      <family val="2"/>
      <scheme val="minor"/>
    </font>
  </fonts>
  <fills count="12">
    <fill>
      <patternFill patternType="none"/>
    </fill>
    <fill>
      <patternFill patternType="gray125"/>
    </fill>
    <fill>
      <patternFill patternType="solid">
        <fgColor rgb="FFD6D6D6"/>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BAFA2"/>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9" tint="-0.499984740745262"/>
        <bgColor rgb="FF000000"/>
      </patternFill>
    </fill>
    <fill>
      <patternFill patternType="solid">
        <fgColor theme="9" tint="-0.499984740745262"/>
        <bgColor indexed="64"/>
      </patternFill>
    </fill>
    <fill>
      <patternFill patternType="solid">
        <fgColor rgb="FFDAC1B5"/>
        <bgColor indexed="64"/>
      </patternFill>
    </fill>
  </fills>
  <borders count="7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8590AC"/>
      </left>
      <right style="thin">
        <color rgb="FF8590AC"/>
      </right>
      <top style="thin">
        <color rgb="FF8590AC"/>
      </top>
      <bottom style="thin">
        <color rgb="FF8590AC"/>
      </bottom>
      <diagonal/>
    </border>
    <border>
      <left/>
      <right style="thin">
        <color rgb="FF8590AC"/>
      </right>
      <top style="thin">
        <color rgb="FF8590AC"/>
      </top>
      <bottom style="thin">
        <color rgb="FF8590AC"/>
      </bottom>
      <diagonal/>
    </border>
    <border>
      <left style="thin">
        <color rgb="FF8590AC"/>
      </left>
      <right style="thin">
        <color rgb="FF8590AC"/>
      </right>
      <top/>
      <bottom style="thin">
        <color rgb="FF8590AC"/>
      </bottom>
      <diagonal/>
    </border>
    <border>
      <left/>
      <right style="thin">
        <color rgb="FF8590AC"/>
      </right>
      <top/>
      <bottom style="thin">
        <color rgb="FF8590AC"/>
      </bottom>
      <diagonal/>
    </border>
    <border>
      <left style="thin">
        <color rgb="FF8590AC"/>
      </left>
      <right/>
      <top style="thin">
        <color rgb="FF8590AC"/>
      </top>
      <bottom style="thin">
        <color rgb="FF8590AC"/>
      </bottom>
      <diagonal/>
    </border>
    <border>
      <left/>
      <right/>
      <top style="thin">
        <color rgb="FF8590AC"/>
      </top>
      <bottom style="thin">
        <color rgb="FF8590AC"/>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rgb="FF8590AC"/>
      </left>
      <right style="thin">
        <color rgb="FF8590AC"/>
      </right>
      <top style="medium">
        <color indexed="64"/>
      </top>
      <bottom style="medium">
        <color indexed="64"/>
      </bottom>
      <diagonal/>
    </border>
    <border>
      <left style="medium">
        <color indexed="64"/>
      </left>
      <right style="thin">
        <color rgb="FF8590AC"/>
      </right>
      <top style="medium">
        <color indexed="64"/>
      </top>
      <bottom style="medium">
        <color indexed="64"/>
      </bottom>
      <diagonal/>
    </border>
    <border>
      <left style="thin">
        <color rgb="FF8590AC"/>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medium">
        <color indexed="64"/>
      </top>
      <bottom/>
      <diagonal/>
    </border>
    <border>
      <left style="medium">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indexed="64"/>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style="medium">
        <color auto="1"/>
      </bottom>
      <diagonal/>
    </border>
    <border>
      <left/>
      <right/>
      <top style="thick">
        <color auto="1"/>
      </top>
      <bottom/>
      <diagonal/>
    </border>
    <border>
      <left style="medium">
        <color indexed="64"/>
      </left>
      <right style="thin">
        <color auto="1"/>
      </right>
      <top style="thin">
        <color auto="1"/>
      </top>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thin">
        <color auto="1"/>
      </right>
      <top style="thin">
        <color auto="1"/>
      </top>
      <bottom/>
      <diagonal/>
    </border>
    <border>
      <left style="medium">
        <color indexed="64"/>
      </left>
      <right/>
      <top style="thin">
        <color auto="1"/>
      </top>
      <bottom/>
      <diagonal/>
    </border>
    <border>
      <left style="thin">
        <color auto="1"/>
      </left>
      <right/>
      <top style="thin">
        <color auto="1"/>
      </top>
      <bottom/>
      <diagonal/>
    </border>
    <border>
      <left style="thin">
        <color auto="1"/>
      </left>
      <right style="medium">
        <color theme="1"/>
      </right>
      <top/>
      <bottom/>
      <diagonal/>
    </border>
    <border>
      <left/>
      <right style="thin">
        <color auto="1"/>
      </right>
      <top/>
      <bottom/>
      <diagonal/>
    </border>
    <border>
      <left style="thin">
        <color auto="1"/>
      </left>
      <right style="medium">
        <color indexed="64"/>
      </right>
      <top/>
      <bottom/>
      <diagonal/>
    </border>
    <border>
      <left style="medium">
        <color theme="1"/>
      </left>
      <right style="thin">
        <color auto="1"/>
      </right>
      <top style="medium">
        <color indexed="64"/>
      </top>
      <bottom style="medium">
        <color indexed="64"/>
      </bottom>
      <diagonal/>
    </border>
    <border>
      <left style="thin">
        <color auto="1"/>
      </left>
      <right style="medium">
        <color theme="1"/>
      </right>
      <top style="medium">
        <color indexed="64"/>
      </top>
      <bottom style="medium">
        <color indexed="64"/>
      </bottom>
      <diagonal/>
    </border>
    <border>
      <left style="medium">
        <color indexed="64"/>
      </left>
      <right style="medium">
        <color indexed="64"/>
      </right>
      <top style="thin">
        <color auto="1"/>
      </top>
      <bottom/>
      <diagonal/>
    </border>
    <border>
      <left style="thin">
        <color auto="1"/>
      </left>
      <right/>
      <top/>
      <bottom/>
      <diagonal/>
    </border>
    <border>
      <left style="thin">
        <color auto="1"/>
      </left>
      <right style="medium">
        <color theme="1"/>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diagonal/>
    </border>
    <border>
      <left style="medium">
        <color theme="1"/>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diagonal/>
    </border>
    <border>
      <left style="medium">
        <color theme="1"/>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31">
    <xf numFmtId="0" fontId="0" fillId="0" borderId="0" xfId="0"/>
    <xf numFmtId="0" fontId="4" fillId="3" borderId="0" xfId="0" applyFont="1" applyFill="1"/>
    <xf numFmtId="0" fontId="4" fillId="5" borderId="0" xfId="0" applyFont="1" applyFill="1"/>
    <xf numFmtId="0" fontId="5" fillId="4" borderId="0" xfId="0" applyFont="1" applyFill="1"/>
    <xf numFmtId="0" fontId="5" fillId="0" borderId="0" xfId="0" applyFont="1"/>
    <xf numFmtId="0" fontId="6" fillId="3" borderId="0" xfId="0" applyFont="1" applyFill="1"/>
    <xf numFmtId="0" fontId="6" fillId="5" borderId="0" xfId="0" applyFont="1" applyFill="1"/>
    <xf numFmtId="0" fontId="4" fillId="3" borderId="0" xfId="0" applyFont="1" applyFill="1" applyAlignment="1">
      <alignment horizontal="left" vertical="top"/>
    </xf>
    <xf numFmtId="0" fontId="4" fillId="3" borderId="12" xfId="0" applyFont="1" applyFill="1" applyBorder="1" applyAlignment="1">
      <alignment horizontal="left" vertical="top"/>
    </xf>
    <xf numFmtId="0" fontId="4" fillId="3" borderId="13" xfId="0" applyFont="1" applyFill="1" applyBorder="1" applyAlignment="1">
      <alignment horizontal="left" vertical="top" wrapText="1"/>
    </xf>
    <xf numFmtId="0" fontId="4" fillId="5" borderId="0" xfId="0" applyFont="1" applyFill="1" applyAlignment="1">
      <alignment horizontal="left" vertical="top"/>
    </xf>
    <xf numFmtId="0" fontId="0" fillId="4" borderId="0" xfId="0" applyFill="1" applyProtection="1">
      <protection locked="0"/>
    </xf>
    <xf numFmtId="0" fontId="2" fillId="4" borderId="0" xfId="0" applyFont="1" applyFill="1" applyProtection="1">
      <protection locked="0"/>
    </xf>
    <xf numFmtId="0" fontId="0" fillId="4" borderId="1" xfId="0" applyFill="1" applyBorder="1" applyProtection="1">
      <protection locked="0"/>
    </xf>
    <xf numFmtId="0" fontId="8" fillId="2" borderId="10" xfId="0" applyFont="1" applyFill="1" applyBorder="1" applyAlignment="1" applyProtection="1">
      <alignment horizontal="center"/>
      <protection locked="0"/>
    </xf>
    <xf numFmtId="166" fontId="5" fillId="4" borderId="0" xfId="0" applyNumberFormat="1" applyFont="1" applyFill="1"/>
    <xf numFmtId="0" fontId="3" fillId="4" borderId="0" xfId="0" applyFont="1" applyFill="1"/>
    <xf numFmtId="0" fontId="0" fillId="4" borderId="1" xfId="0" applyFill="1" applyBorder="1" applyAlignment="1" applyProtection="1">
      <alignment horizontal="right"/>
      <protection locked="0"/>
    </xf>
    <xf numFmtId="166" fontId="12" fillId="4" borderId="0" xfId="0" applyNumberFormat="1" applyFont="1" applyFill="1"/>
    <xf numFmtId="166" fontId="10" fillId="4" borderId="0" xfId="0" applyNumberFormat="1" applyFont="1" applyFill="1" applyAlignment="1">
      <alignment horizontal="right"/>
    </xf>
    <xf numFmtId="166" fontId="10" fillId="4" borderId="0" xfId="0" quotePrefix="1" applyNumberFormat="1" applyFont="1" applyFill="1" applyAlignment="1">
      <alignment horizontal="left"/>
    </xf>
    <xf numFmtId="166" fontId="8" fillId="4" borderId="0" xfId="0" quotePrefix="1" applyNumberFormat="1" applyFont="1" applyFill="1" applyAlignment="1">
      <alignment horizontal="left"/>
    </xf>
    <xf numFmtId="0" fontId="3" fillId="4" borderId="0" xfId="0" quotePrefix="1" applyFont="1" applyFill="1"/>
    <xf numFmtId="0" fontId="8" fillId="4" borderId="0" xfId="0" applyFont="1" applyFill="1" applyAlignment="1">
      <alignment horizontal="left"/>
    </xf>
    <xf numFmtId="0" fontId="8" fillId="2" borderId="10" xfId="0" applyFont="1" applyFill="1" applyBorder="1" applyAlignment="1">
      <alignment horizontal="left"/>
    </xf>
    <xf numFmtId="0" fontId="8" fillId="2" borderId="10" xfId="0" applyFont="1" applyFill="1" applyBorder="1" applyAlignment="1">
      <alignment horizontal="center"/>
    </xf>
    <xf numFmtId="0" fontId="3" fillId="4" borderId="1" xfId="0" applyFont="1" applyFill="1" applyBorder="1"/>
    <xf numFmtId="168" fontId="5" fillId="4" borderId="1" xfId="3" applyNumberFormat="1" applyFont="1" applyFill="1" applyBorder="1" applyProtection="1"/>
    <xf numFmtId="0" fontId="0" fillId="4" borderId="1" xfId="0" applyFill="1" applyBorder="1"/>
    <xf numFmtId="0" fontId="0" fillId="4" borderId="0" xfId="0" applyFill="1" applyAlignment="1">
      <alignment horizontal="right"/>
    </xf>
    <xf numFmtId="10" fontId="5" fillId="4" borderId="1" xfId="0" applyNumberFormat="1" applyFont="1" applyFill="1" applyBorder="1"/>
    <xf numFmtId="164" fontId="10" fillId="7" borderId="10" xfId="3" applyFont="1" applyFill="1" applyBorder="1" applyAlignment="1" applyProtection="1">
      <alignment horizontal="center"/>
    </xf>
    <xf numFmtId="164" fontId="11" fillId="7" borderId="10" xfId="3" applyFont="1" applyFill="1" applyBorder="1" applyAlignment="1" applyProtection="1">
      <alignment horizontal="center"/>
    </xf>
    <xf numFmtId="0" fontId="5" fillId="4" borderId="1" xfId="0" applyFont="1" applyFill="1" applyBorder="1" applyAlignment="1">
      <alignment vertical="center" wrapText="1"/>
    </xf>
    <xf numFmtId="168" fontId="5" fillId="4" borderId="0" xfId="3" applyNumberFormat="1" applyFont="1" applyFill="1" applyBorder="1" applyAlignment="1" applyProtection="1">
      <alignment vertical="center" wrapText="1"/>
    </xf>
    <xf numFmtId="10" fontId="5" fillId="4" borderId="0" xfId="0" applyNumberFormat="1" applyFont="1" applyFill="1" applyAlignment="1">
      <alignment vertical="center" wrapText="1"/>
    </xf>
    <xf numFmtId="0" fontId="4" fillId="4" borderId="0" xfId="0" applyFont="1" applyFill="1"/>
    <xf numFmtId="0" fontId="4" fillId="4" borderId="1" xfId="0" applyFont="1" applyFill="1" applyBorder="1"/>
    <xf numFmtId="168" fontId="4" fillId="4" borderId="1" xfId="3" applyNumberFormat="1" applyFont="1" applyFill="1" applyBorder="1" applyProtection="1"/>
    <xf numFmtId="164" fontId="4" fillId="4" borderId="1" xfId="3" applyFont="1" applyFill="1" applyBorder="1" applyAlignment="1" applyProtection="1">
      <alignment horizontal="left"/>
    </xf>
    <xf numFmtId="168" fontId="4" fillId="4" borderId="0" xfId="3" applyNumberFormat="1" applyFont="1" applyFill="1" applyBorder="1" applyProtection="1"/>
    <xf numFmtId="0" fontId="7" fillId="4" borderId="0" xfId="0" applyFont="1" applyFill="1"/>
    <xf numFmtId="168" fontId="4" fillId="4" borderId="1" xfId="3" applyNumberFormat="1" applyFont="1" applyFill="1" applyBorder="1" applyAlignment="1" applyProtection="1">
      <alignment horizontal="left"/>
    </xf>
    <xf numFmtId="0" fontId="0" fillId="4" borderId="21" xfId="0" applyFill="1" applyBorder="1" applyProtection="1">
      <protection locked="0"/>
    </xf>
    <xf numFmtId="0" fontId="0" fillId="4" borderId="22" xfId="0" applyFill="1" applyBorder="1" applyProtection="1">
      <protection locked="0"/>
    </xf>
    <xf numFmtId="169" fontId="0" fillId="4" borderId="16" xfId="2" applyNumberFormat="1" applyFont="1" applyFill="1" applyBorder="1" applyProtection="1">
      <protection locked="0"/>
    </xf>
    <xf numFmtId="167" fontId="0" fillId="4" borderId="1" xfId="3" applyNumberFormat="1" applyFont="1" applyFill="1" applyBorder="1" applyProtection="1">
      <protection locked="0"/>
    </xf>
    <xf numFmtId="169" fontId="8" fillId="2" borderId="29" xfId="2" applyNumberFormat="1" applyFont="1" applyFill="1" applyBorder="1" applyAlignment="1" applyProtection="1">
      <alignment horizontal="right"/>
    </xf>
    <xf numFmtId="167" fontId="8" fillId="2" borderId="30" xfId="3" applyNumberFormat="1" applyFont="1" applyFill="1" applyBorder="1" applyAlignment="1" applyProtection="1">
      <alignment horizontal="left"/>
    </xf>
    <xf numFmtId="0" fontId="8" fillId="2" borderId="8" xfId="0" applyFont="1" applyFill="1" applyBorder="1" applyAlignment="1" applyProtection="1">
      <alignment horizontal="left"/>
      <protection locked="0"/>
    </xf>
    <xf numFmtId="0" fontId="8" fillId="8" borderId="27" xfId="0" applyFont="1" applyFill="1" applyBorder="1" applyAlignment="1" applyProtection="1">
      <alignment horizontal="center"/>
      <protection locked="0"/>
    </xf>
    <xf numFmtId="0" fontId="8" fillId="8" borderId="26" xfId="0" applyFont="1" applyFill="1" applyBorder="1" applyAlignment="1" applyProtection="1">
      <alignment horizontal="center"/>
      <protection locked="0"/>
    </xf>
    <xf numFmtId="0" fontId="8" fillId="8" borderId="28" xfId="0" applyFont="1" applyFill="1" applyBorder="1" applyAlignment="1" applyProtection="1">
      <alignment horizontal="center"/>
      <protection locked="0"/>
    </xf>
    <xf numFmtId="0" fontId="8" fillId="4" borderId="0" xfId="0" applyFont="1" applyFill="1" applyProtection="1">
      <protection locked="0"/>
    </xf>
    <xf numFmtId="0" fontId="8" fillId="2" borderId="2" xfId="0" applyFont="1" applyFill="1" applyBorder="1" applyAlignment="1" applyProtection="1">
      <alignment horizontal="left"/>
      <protection locked="0"/>
    </xf>
    <xf numFmtId="0" fontId="0" fillId="4" borderId="31" xfId="0" applyFill="1" applyBorder="1" applyProtection="1">
      <protection locked="0"/>
    </xf>
    <xf numFmtId="0" fontId="0" fillId="4" borderId="32" xfId="0" applyFill="1" applyBorder="1" applyProtection="1">
      <protection locked="0"/>
    </xf>
    <xf numFmtId="0" fontId="0" fillId="4" borderId="0" xfId="0" applyFill="1"/>
    <xf numFmtId="44" fontId="0" fillId="4" borderId="0" xfId="0" applyNumberFormat="1" applyFill="1"/>
    <xf numFmtId="44" fontId="0" fillId="4" borderId="0" xfId="0" applyNumberFormat="1" applyFill="1" applyAlignment="1">
      <alignment horizontal="left"/>
    </xf>
    <xf numFmtId="0" fontId="2" fillId="4" borderId="0" xfId="0" applyFont="1" applyFill="1"/>
    <xf numFmtId="164" fontId="9" fillId="2" borderId="10" xfId="3" applyFont="1" applyFill="1" applyBorder="1" applyAlignment="1" applyProtection="1">
      <alignment horizontal="center"/>
    </xf>
    <xf numFmtId="0" fontId="2" fillId="4" borderId="0" xfId="0" quotePrefix="1" applyFont="1" applyFill="1"/>
    <xf numFmtId="164" fontId="8" fillId="7" borderId="10" xfId="3" applyFont="1" applyFill="1" applyBorder="1" applyAlignment="1" applyProtection="1">
      <alignment horizontal="center"/>
      <protection locked="0"/>
    </xf>
    <xf numFmtId="169" fontId="8" fillId="7" borderId="10" xfId="2" applyNumberFormat="1" applyFont="1" applyFill="1" applyBorder="1" applyAlignment="1" applyProtection="1">
      <alignment horizontal="center"/>
      <protection locked="0"/>
    </xf>
    <xf numFmtId="164" fontId="1" fillId="7" borderId="10" xfId="3" applyFont="1" applyFill="1" applyBorder="1" applyAlignment="1" applyProtection="1">
      <alignment horizontal="center"/>
      <protection locked="0"/>
    </xf>
    <xf numFmtId="164" fontId="1" fillId="4" borderId="1" xfId="1" applyNumberFormat="1" applyFont="1" applyFill="1" applyBorder="1" applyProtection="1">
      <protection locked="0"/>
    </xf>
    <xf numFmtId="167" fontId="8" fillId="2" borderId="36" xfId="3" applyNumberFormat="1" applyFont="1" applyFill="1" applyBorder="1" applyAlignment="1" applyProtection="1">
      <alignment horizontal="left"/>
    </xf>
    <xf numFmtId="0" fontId="0" fillId="4" borderId="37" xfId="0" applyFill="1" applyBorder="1" applyProtection="1">
      <protection locked="0"/>
    </xf>
    <xf numFmtId="164" fontId="8" fillId="2" borderId="36" xfId="3" applyFont="1" applyFill="1" applyBorder="1" applyAlignment="1" applyProtection="1">
      <alignment horizontal="left"/>
    </xf>
    <xf numFmtId="164" fontId="8" fillId="2" borderId="30" xfId="3" applyFont="1" applyFill="1" applyBorder="1" applyAlignment="1" applyProtection="1">
      <alignment horizontal="left"/>
    </xf>
    <xf numFmtId="167" fontId="0" fillId="4" borderId="23" xfId="3" applyNumberFormat="1" applyFont="1" applyFill="1" applyBorder="1" applyProtection="1">
      <protection locked="0"/>
    </xf>
    <xf numFmtId="169" fontId="0" fillId="4" borderId="24" xfId="2" applyNumberFormat="1" applyFont="1" applyFill="1" applyBorder="1" applyProtection="1">
      <protection locked="0"/>
    </xf>
    <xf numFmtId="0" fontId="0" fillId="4" borderId="45" xfId="0" applyFill="1" applyBorder="1" applyProtection="1">
      <protection locked="0"/>
    </xf>
    <xf numFmtId="0" fontId="8" fillId="4" borderId="0" xfId="0" applyFont="1" applyFill="1" applyAlignment="1" applyProtection="1">
      <alignment horizontal="left"/>
      <protection locked="0"/>
    </xf>
    <xf numFmtId="169" fontId="8" fillId="4" borderId="0" xfId="2" applyNumberFormat="1" applyFont="1" applyFill="1" applyBorder="1" applyAlignment="1" applyProtection="1">
      <alignment horizontal="right"/>
      <protection locked="0"/>
    </xf>
    <xf numFmtId="167" fontId="8" fillId="4" borderId="0" xfId="3" applyNumberFormat="1" applyFont="1" applyFill="1" applyBorder="1" applyAlignment="1" applyProtection="1">
      <alignment horizontal="left"/>
      <protection locked="0"/>
    </xf>
    <xf numFmtId="164" fontId="8" fillId="4" borderId="0" xfId="3" applyFont="1" applyFill="1" applyBorder="1" applyAlignment="1" applyProtection="1">
      <alignment horizontal="left"/>
      <protection locked="0"/>
    </xf>
    <xf numFmtId="169" fontId="1" fillId="7" borderId="24" xfId="2" applyNumberFormat="1" applyFont="1" applyFill="1" applyBorder="1" applyAlignment="1" applyProtection="1">
      <alignment horizontal="center"/>
    </xf>
    <xf numFmtId="164" fontId="1" fillId="7" borderId="23" xfId="3" applyFont="1" applyFill="1" applyBorder="1" applyAlignment="1" applyProtection="1">
      <alignment horizontal="center"/>
    </xf>
    <xf numFmtId="164" fontId="1" fillId="7" borderId="25" xfId="3" applyFont="1" applyFill="1" applyBorder="1" applyAlignment="1" applyProtection="1">
      <alignment horizontal="center"/>
    </xf>
    <xf numFmtId="169" fontId="1" fillId="7" borderId="16" xfId="2" applyNumberFormat="1" applyFont="1" applyFill="1" applyBorder="1" applyAlignment="1" applyProtection="1">
      <alignment horizontal="center"/>
    </xf>
    <xf numFmtId="164" fontId="1" fillId="7" borderId="1" xfId="3" applyFont="1" applyFill="1" applyBorder="1" applyAlignment="1" applyProtection="1">
      <alignment horizontal="center"/>
    </xf>
    <xf numFmtId="164" fontId="1" fillId="7" borderId="17" xfId="3" applyFont="1" applyFill="1" applyBorder="1" applyAlignment="1" applyProtection="1">
      <alignment horizontal="center"/>
    </xf>
    <xf numFmtId="169" fontId="1" fillId="7" borderId="18" xfId="2" applyNumberFormat="1" applyFont="1" applyFill="1" applyBorder="1" applyAlignment="1" applyProtection="1">
      <alignment horizontal="center"/>
    </xf>
    <xf numFmtId="164" fontId="1" fillId="7" borderId="19" xfId="3" applyFont="1" applyFill="1" applyBorder="1" applyAlignment="1" applyProtection="1">
      <alignment horizontal="center"/>
    </xf>
    <xf numFmtId="164" fontId="1" fillId="7" borderId="20" xfId="3" applyFont="1" applyFill="1" applyBorder="1" applyAlignment="1" applyProtection="1">
      <alignment horizontal="center"/>
    </xf>
    <xf numFmtId="164" fontId="1" fillId="7" borderId="39" xfId="3" applyFont="1" applyFill="1" applyBorder="1" applyAlignment="1" applyProtection="1">
      <alignment horizontal="center"/>
      <protection locked="0"/>
    </xf>
    <xf numFmtId="164" fontId="1" fillId="7" borderId="40" xfId="3" applyFont="1" applyFill="1" applyBorder="1" applyAlignment="1" applyProtection="1">
      <alignment horizontal="center"/>
      <protection locked="0"/>
    </xf>
    <xf numFmtId="169" fontId="2" fillId="7" borderId="38" xfId="0" applyNumberFormat="1" applyFont="1" applyFill="1" applyBorder="1" applyAlignment="1" applyProtection="1">
      <alignment horizontal="left"/>
      <protection locked="0"/>
    </xf>
    <xf numFmtId="164" fontId="2" fillId="7" borderId="23" xfId="3" applyFont="1" applyFill="1" applyBorder="1" applyAlignment="1" applyProtection="1">
      <alignment horizontal="left"/>
      <protection locked="0"/>
    </xf>
    <xf numFmtId="164" fontId="2" fillId="7" borderId="25" xfId="3" applyFont="1" applyFill="1" applyBorder="1" applyAlignment="1" applyProtection="1">
      <alignment horizontal="left"/>
      <protection locked="0"/>
    </xf>
    <xf numFmtId="164" fontId="1" fillId="7" borderId="4" xfId="3" applyFont="1" applyFill="1" applyBorder="1" applyAlignment="1" applyProtection="1">
      <alignment horizontal="center"/>
      <protection locked="0"/>
    </xf>
    <xf numFmtId="164" fontId="1" fillId="7" borderId="41" xfId="3" applyFont="1" applyFill="1" applyBorder="1" applyAlignment="1" applyProtection="1">
      <alignment horizontal="center"/>
      <protection locked="0"/>
    </xf>
    <xf numFmtId="0" fontId="8" fillId="2" borderId="1" xfId="0" applyFont="1" applyFill="1" applyBorder="1" applyAlignment="1">
      <alignment horizontal="center"/>
    </xf>
    <xf numFmtId="14" fontId="0" fillId="4" borderId="1" xfId="0" applyNumberFormat="1" applyFill="1" applyBorder="1"/>
    <xf numFmtId="0" fontId="8" fillId="2" borderId="5" xfId="0" applyFont="1" applyFill="1" applyBorder="1" applyAlignment="1" applyProtection="1">
      <alignment horizontal="center"/>
      <protection locked="0"/>
    </xf>
    <xf numFmtId="0" fontId="8" fillId="2" borderId="6" xfId="0" applyFont="1" applyFill="1" applyBorder="1" applyAlignment="1" applyProtection="1">
      <alignment horizontal="center"/>
      <protection locked="0"/>
    </xf>
    <xf numFmtId="170" fontId="4" fillId="4" borderId="1" xfId="0" applyNumberFormat="1" applyFont="1" applyFill="1" applyBorder="1"/>
    <xf numFmtId="171" fontId="4" fillId="4" borderId="1" xfId="0" applyNumberFormat="1" applyFont="1" applyFill="1" applyBorder="1"/>
    <xf numFmtId="10" fontId="5" fillId="4" borderId="1" xfId="1" applyNumberFormat="1" applyFont="1" applyFill="1" applyBorder="1" applyProtection="1"/>
    <xf numFmtId="171" fontId="4" fillId="4" borderId="1" xfId="1" applyNumberFormat="1" applyFont="1" applyFill="1" applyBorder="1" applyProtection="1"/>
    <xf numFmtId="0" fontId="4" fillId="4" borderId="1" xfId="0" applyFont="1" applyFill="1" applyBorder="1" applyAlignment="1">
      <alignment horizontal="center"/>
    </xf>
    <xf numFmtId="0" fontId="8" fillId="6" borderId="8"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169" fontId="1" fillId="7" borderId="46" xfId="2" applyNumberFormat="1" applyFont="1" applyFill="1" applyBorder="1" applyAlignment="1" applyProtection="1">
      <alignment horizontal="center"/>
    </xf>
    <xf numFmtId="164" fontId="1" fillId="7" borderId="47" xfId="3" applyFont="1" applyFill="1" applyBorder="1" applyAlignment="1" applyProtection="1">
      <alignment horizontal="center"/>
    </xf>
    <xf numFmtId="164" fontId="1" fillId="7" borderId="48" xfId="3" applyFont="1" applyFill="1" applyBorder="1" applyAlignment="1" applyProtection="1">
      <alignment horizontal="center"/>
    </xf>
    <xf numFmtId="164" fontId="1" fillId="7" borderId="49" xfId="3" applyFont="1" applyFill="1" applyBorder="1" applyAlignment="1" applyProtection="1">
      <alignment horizontal="center"/>
    </xf>
    <xf numFmtId="169" fontId="8" fillId="2" borderId="5" xfId="2" applyNumberFormat="1" applyFont="1" applyFill="1" applyBorder="1" applyAlignment="1" applyProtection="1">
      <alignment horizontal="right"/>
    </xf>
    <xf numFmtId="167" fontId="8" fillId="2" borderId="6" xfId="3" applyNumberFormat="1" applyFont="1" applyFill="1" applyBorder="1" applyAlignment="1" applyProtection="1">
      <alignment horizontal="left"/>
    </xf>
    <xf numFmtId="164" fontId="8" fillId="2" borderId="7" xfId="3" applyFont="1" applyFill="1" applyBorder="1" applyAlignment="1" applyProtection="1">
      <alignment horizontal="left"/>
    </xf>
    <xf numFmtId="167" fontId="8" fillId="2" borderId="7" xfId="3" applyNumberFormat="1" applyFont="1" applyFill="1" applyBorder="1" applyAlignment="1" applyProtection="1">
      <alignment horizontal="left"/>
    </xf>
    <xf numFmtId="164" fontId="8" fillId="2" borderId="6" xfId="3" applyFont="1" applyFill="1" applyBorder="1" applyAlignment="1" applyProtection="1">
      <alignment horizontal="left"/>
    </xf>
    <xf numFmtId="0" fontId="0" fillId="4" borderId="50" xfId="0" applyFill="1" applyBorder="1" applyProtection="1">
      <protection locked="0"/>
    </xf>
    <xf numFmtId="169" fontId="0" fillId="4" borderId="46" xfId="2" applyNumberFormat="1" applyFont="1" applyFill="1" applyBorder="1" applyProtection="1">
      <protection locked="0"/>
    </xf>
    <xf numFmtId="167" fontId="0" fillId="4" borderId="49" xfId="3" applyNumberFormat="1" applyFont="1" applyFill="1" applyBorder="1" applyProtection="1">
      <protection locked="0"/>
    </xf>
    <xf numFmtId="164" fontId="1" fillId="7" borderId="51" xfId="3" applyFont="1" applyFill="1" applyBorder="1" applyAlignment="1" applyProtection="1">
      <alignment horizontal="center"/>
      <protection locked="0"/>
    </xf>
    <xf numFmtId="167" fontId="0" fillId="4" borderId="47" xfId="3" applyNumberFormat="1" applyFont="1" applyFill="1" applyBorder="1" applyProtection="1">
      <protection locked="0"/>
    </xf>
    <xf numFmtId="164" fontId="1" fillId="7" borderId="52" xfId="3" applyFont="1" applyFill="1" applyBorder="1" applyAlignment="1" applyProtection="1">
      <alignment horizontal="center"/>
      <protection locked="0"/>
    </xf>
    <xf numFmtId="169" fontId="2" fillId="7" borderId="53" xfId="0" applyNumberFormat="1" applyFont="1" applyFill="1" applyBorder="1" applyAlignment="1" applyProtection="1">
      <alignment horizontal="left"/>
      <protection locked="0"/>
    </xf>
    <xf numFmtId="164" fontId="2" fillId="7" borderId="47" xfId="3" applyFont="1" applyFill="1" applyBorder="1" applyAlignment="1" applyProtection="1">
      <alignment horizontal="left"/>
      <protection locked="0"/>
    </xf>
    <xf numFmtId="164" fontId="2" fillId="7" borderId="54" xfId="3" applyFont="1" applyFill="1" applyBorder="1" applyAlignment="1" applyProtection="1">
      <alignment horizontal="left"/>
      <protection locked="0"/>
    </xf>
    <xf numFmtId="169" fontId="8" fillId="2" borderId="5" xfId="2" applyNumberFormat="1" applyFont="1" applyFill="1" applyBorder="1" applyAlignment="1" applyProtection="1">
      <alignment horizontal="right"/>
      <protection locked="0"/>
    </xf>
    <xf numFmtId="167" fontId="8" fillId="2" borderId="6" xfId="3" applyNumberFormat="1" applyFont="1" applyFill="1" applyBorder="1" applyAlignment="1" applyProtection="1">
      <alignment horizontal="left"/>
      <protection locked="0"/>
    </xf>
    <xf numFmtId="167" fontId="8" fillId="2" borderId="44" xfId="3" applyNumberFormat="1" applyFont="1" applyFill="1" applyBorder="1" applyAlignment="1" applyProtection="1">
      <alignment horizontal="left"/>
      <protection locked="0"/>
    </xf>
    <xf numFmtId="169" fontId="8" fillId="2" borderId="55" xfId="2" applyNumberFormat="1" applyFont="1" applyFill="1" applyBorder="1" applyAlignment="1" applyProtection="1">
      <alignment horizontal="right"/>
      <protection locked="0"/>
    </xf>
    <xf numFmtId="167" fontId="8" fillId="2" borderId="56" xfId="3" applyNumberFormat="1" applyFont="1" applyFill="1" applyBorder="1" applyAlignment="1" applyProtection="1">
      <alignment horizontal="left"/>
      <protection locked="0"/>
    </xf>
    <xf numFmtId="169" fontId="8" fillId="2" borderId="35" xfId="2" applyNumberFormat="1" applyFont="1" applyFill="1" applyBorder="1" applyAlignment="1" applyProtection="1">
      <alignment horizontal="right"/>
      <protection locked="0"/>
    </xf>
    <xf numFmtId="164" fontId="8" fillId="2" borderId="6" xfId="3" applyFont="1" applyFill="1" applyBorder="1" applyAlignment="1" applyProtection="1">
      <alignment horizontal="left"/>
      <protection locked="0"/>
    </xf>
    <xf numFmtId="167" fontId="8" fillId="2" borderId="7" xfId="3" applyNumberFormat="1" applyFont="1" applyFill="1" applyBorder="1" applyAlignment="1" applyProtection="1">
      <alignment horizontal="left"/>
      <protection locked="0"/>
    </xf>
    <xf numFmtId="0" fontId="0" fillId="4" borderId="57" xfId="0" applyFill="1" applyBorder="1" applyProtection="1">
      <protection locked="0"/>
    </xf>
    <xf numFmtId="164" fontId="1" fillId="7" borderId="58" xfId="3" applyFont="1" applyFill="1" applyBorder="1" applyAlignment="1" applyProtection="1">
      <alignment horizontal="center"/>
      <protection locked="0"/>
    </xf>
    <xf numFmtId="164" fontId="1" fillId="7" borderId="59" xfId="3" applyFont="1" applyFill="1" applyBorder="1" applyAlignment="1" applyProtection="1">
      <alignment horizontal="center"/>
      <protection locked="0"/>
    </xf>
    <xf numFmtId="0" fontId="8" fillId="8" borderId="2" xfId="0" applyFont="1" applyFill="1" applyBorder="1" applyAlignment="1" applyProtection="1">
      <alignment horizontal="center"/>
      <protection locked="0"/>
    </xf>
    <xf numFmtId="169" fontId="1" fillId="7" borderId="22" xfId="2" applyNumberFormat="1" applyFont="1" applyFill="1" applyBorder="1" applyAlignment="1" applyProtection="1">
      <alignment horizontal="center"/>
    </xf>
    <xf numFmtId="169" fontId="1" fillId="7" borderId="21" xfId="2" applyNumberFormat="1" applyFont="1" applyFill="1" applyBorder="1" applyAlignment="1" applyProtection="1">
      <alignment horizontal="center"/>
    </xf>
    <xf numFmtId="169" fontId="1" fillId="7" borderId="60" xfId="2" applyNumberFormat="1" applyFont="1" applyFill="1" applyBorder="1" applyAlignment="1" applyProtection="1">
      <alignment horizontal="center"/>
    </xf>
    <xf numFmtId="169" fontId="8" fillId="2" borderId="61" xfId="2" applyNumberFormat="1" applyFont="1" applyFill="1" applyBorder="1" applyAlignment="1" applyProtection="1">
      <alignment horizontal="right"/>
    </xf>
    <xf numFmtId="0" fontId="8" fillId="6" borderId="2" xfId="0" applyFont="1" applyFill="1" applyBorder="1" applyAlignment="1" applyProtection="1">
      <alignment horizontal="center"/>
      <protection locked="0"/>
    </xf>
    <xf numFmtId="169" fontId="13" fillId="4" borderId="0" xfId="2" applyNumberFormat="1" applyFont="1" applyFill="1" applyBorder="1" applyAlignment="1" applyProtection="1">
      <protection locked="0"/>
    </xf>
    <xf numFmtId="164" fontId="1" fillId="7" borderId="24" xfId="3" applyFont="1" applyFill="1" applyBorder="1" applyAlignment="1" applyProtection="1">
      <alignment horizontal="center"/>
    </xf>
    <xf numFmtId="164" fontId="1" fillId="7" borderId="31" xfId="3" applyFont="1" applyFill="1" applyBorder="1" applyAlignment="1" applyProtection="1">
      <alignment horizontal="center"/>
    </xf>
    <xf numFmtId="164" fontId="1" fillId="7" borderId="22" xfId="3" applyFont="1" applyFill="1" applyBorder="1" applyAlignment="1" applyProtection="1">
      <alignment horizontal="center"/>
    </xf>
    <xf numFmtId="164" fontId="1" fillId="7" borderId="16" xfId="3" applyFont="1" applyFill="1" applyBorder="1" applyAlignment="1" applyProtection="1">
      <alignment horizontal="center"/>
    </xf>
    <xf numFmtId="164" fontId="1" fillId="7" borderId="37" xfId="3" applyFont="1" applyFill="1" applyBorder="1" applyAlignment="1" applyProtection="1">
      <alignment horizontal="center"/>
    </xf>
    <xf numFmtId="164" fontId="1" fillId="7" borderId="21" xfId="3" applyFont="1" applyFill="1" applyBorder="1" applyAlignment="1" applyProtection="1">
      <alignment horizontal="center"/>
    </xf>
    <xf numFmtId="164" fontId="1" fillId="7" borderId="18" xfId="3" applyFont="1" applyFill="1" applyBorder="1" applyAlignment="1" applyProtection="1">
      <alignment horizontal="center"/>
    </xf>
    <xf numFmtId="164" fontId="1" fillId="7" borderId="63" xfId="3" applyFont="1" applyFill="1" applyBorder="1" applyAlignment="1" applyProtection="1">
      <alignment horizontal="center"/>
    </xf>
    <xf numFmtId="164" fontId="8" fillId="2" borderId="29" xfId="3" applyFont="1" applyFill="1" applyBorder="1" applyAlignment="1" applyProtection="1">
      <alignment horizontal="right"/>
    </xf>
    <xf numFmtId="164" fontId="8" fillId="2" borderId="34" xfId="3" applyFont="1" applyFill="1" applyBorder="1" applyAlignment="1" applyProtection="1">
      <alignment horizontal="right"/>
    </xf>
    <xf numFmtId="164" fontId="8" fillId="2" borderId="61" xfId="3" applyFont="1" applyFill="1" applyBorder="1" applyAlignment="1" applyProtection="1">
      <alignment horizontal="right"/>
    </xf>
    <xf numFmtId="164" fontId="0" fillId="4" borderId="24" xfId="3" applyFont="1" applyFill="1" applyBorder="1" applyProtection="1">
      <protection locked="0"/>
    </xf>
    <xf numFmtId="164" fontId="0" fillId="4" borderId="31" xfId="3" applyFont="1" applyFill="1" applyBorder="1" applyProtection="1">
      <protection locked="0"/>
    </xf>
    <xf numFmtId="164" fontId="0" fillId="4" borderId="16" xfId="3" applyFont="1" applyFill="1" applyBorder="1" applyProtection="1">
      <protection locked="0"/>
    </xf>
    <xf numFmtId="164" fontId="0" fillId="4" borderId="37" xfId="3" applyFont="1" applyFill="1" applyBorder="1" applyProtection="1">
      <protection locked="0"/>
    </xf>
    <xf numFmtId="164" fontId="0" fillId="4" borderId="46" xfId="3" applyFont="1" applyFill="1" applyBorder="1" applyProtection="1">
      <protection locked="0"/>
    </xf>
    <xf numFmtId="164" fontId="0" fillId="4" borderId="50" xfId="3" applyFont="1" applyFill="1" applyBorder="1" applyProtection="1">
      <protection locked="0"/>
    </xf>
    <xf numFmtId="164" fontId="8" fillId="2" borderId="5" xfId="3" applyFont="1" applyFill="1" applyBorder="1" applyAlignment="1" applyProtection="1">
      <alignment horizontal="right"/>
      <protection locked="0"/>
    </xf>
    <xf numFmtId="164" fontId="8" fillId="2" borderId="65" xfId="3" applyFont="1" applyFill="1" applyBorder="1" applyAlignment="1" applyProtection="1">
      <alignment horizontal="right"/>
      <protection locked="0"/>
    </xf>
    <xf numFmtId="169" fontId="1" fillId="7" borderId="62" xfId="2" applyNumberFormat="1" applyFont="1" applyFill="1" applyBorder="1" applyAlignment="1" applyProtection="1">
      <alignment horizontal="center"/>
    </xf>
    <xf numFmtId="169" fontId="1" fillId="7" borderId="66" xfId="2" applyNumberFormat="1" applyFont="1" applyFill="1" applyBorder="1" applyAlignment="1" applyProtection="1">
      <alignment horizontal="center"/>
    </xf>
    <xf numFmtId="169" fontId="1" fillId="7" borderId="67" xfId="2" applyNumberFormat="1" applyFont="1" applyFill="1" applyBorder="1" applyAlignment="1" applyProtection="1">
      <alignment horizontal="center"/>
    </xf>
    <xf numFmtId="164" fontId="1" fillId="7" borderId="68" xfId="3" applyFont="1" applyFill="1" applyBorder="1" applyAlignment="1" applyProtection="1">
      <alignment horizontal="center"/>
    </xf>
    <xf numFmtId="164" fontId="1" fillId="7" borderId="32" xfId="3" applyFont="1" applyFill="1" applyBorder="1" applyAlignment="1" applyProtection="1">
      <alignment horizontal="center"/>
    </xf>
    <xf numFmtId="164" fontId="1" fillId="7" borderId="57" xfId="3" applyFont="1" applyFill="1" applyBorder="1" applyAlignment="1" applyProtection="1">
      <alignment horizontal="center"/>
    </xf>
    <xf numFmtId="164" fontId="8" fillId="2" borderId="5" xfId="3" applyFont="1" applyFill="1" applyBorder="1" applyAlignment="1" applyProtection="1">
      <alignment horizontal="right"/>
    </xf>
    <xf numFmtId="164" fontId="8" fillId="2" borderId="8" xfId="3" applyFont="1" applyFill="1" applyBorder="1" applyAlignment="1" applyProtection="1">
      <alignment horizontal="right"/>
    </xf>
    <xf numFmtId="164" fontId="8" fillId="2" borderId="2" xfId="3" applyFont="1" applyFill="1" applyBorder="1" applyAlignment="1" applyProtection="1">
      <alignment horizontal="right"/>
    </xf>
    <xf numFmtId="164" fontId="2" fillId="7" borderId="21" xfId="3" applyFont="1" applyFill="1" applyBorder="1" applyAlignment="1" applyProtection="1">
      <alignment horizontal="center"/>
    </xf>
    <xf numFmtId="164" fontId="8" fillId="2" borderId="69" xfId="3" applyFont="1" applyFill="1" applyBorder="1" applyAlignment="1" applyProtection="1">
      <alignment horizontal="right"/>
      <protection locked="0"/>
    </xf>
    <xf numFmtId="164" fontId="2" fillId="7" borderId="22" xfId="3" applyFont="1" applyFill="1" applyBorder="1" applyAlignment="1" applyProtection="1">
      <alignment horizontal="center"/>
    </xf>
    <xf numFmtId="164" fontId="2" fillId="7" borderId="60" xfId="3" applyFont="1" applyFill="1" applyBorder="1" applyAlignment="1" applyProtection="1">
      <alignment horizontal="center"/>
    </xf>
    <xf numFmtId="0" fontId="2" fillId="4" borderId="45" xfId="0" applyFont="1" applyFill="1" applyBorder="1" applyProtection="1">
      <protection locked="0"/>
    </xf>
    <xf numFmtId="164" fontId="2" fillId="7" borderId="57" xfId="3" applyFont="1" applyFill="1" applyBorder="1" applyAlignment="1" applyProtection="1">
      <alignment horizontal="center"/>
    </xf>
    <xf numFmtId="166" fontId="0" fillId="4" borderId="1" xfId="0" applyNumberFormat="1" applyFill="1" applyBorder="1" applyProtection="1">
      <protection locked="0"/>
    </xf>
    <xf numFmtId="168" fontId="4" fillId="0" borderId="1" xfId="3" applyNumberFormat="1" applyFont="1" applyFill="1" applyBorder="1" applyProtection="1"/>
    <xf numFmtId="168" fontId="5" fillId="0" borderId="1" xfId="3" applyNumberFormat="1" applyFont="1" applyFill="1" applyBorder="1" applyProtection="1"/>
    <xf numFmtId="0" fontId="4" fillId="0" borderId="1" xfId="0" applyFont="1" applyBorder="1"/>
    <xf numFmtId="171" fontId="4" fillId="0" borderId="1" xfId="0" applyNumberFormat="1" applyFont="1" applyBorder="1"/>
    <xf numFmtId="3" fontId="4" fillId="0" borderId="0" xfId="0" applyNumberFormat="1" applyFont="1"/>
    <xf numFmtId="0" fontId="15" fillId="9" borderId="10" xfId="0" applyFont="1" applyFill="1" applyBorder="1" applyAlignment="1">
      <alignment horizontal="left"/>
    </xf>
    <xf numFmtId="0" fontId="15" fillId="9" borderId="11" xfId="0" applyFont="1" applyFill="1" applyBorder="1" applyAlignment="1">
      <alignment horizontal="left"/>
    </xf>
    <xf numFmtId="0" fontId="16" fillId="10" borderId="10" xfId="0" applyFont="1" applyFill="1" applyBorder="1" applyAlignment="1" applyProtection="1">
      <alignment horizontal="center"/>
      <protection locked="0"/>
    </xf>
    <xf numFmtId="0" fontId="16" fillId="10" borderId="10" xfId="0" applyFont="1" applyFill="1" applyBorder="1" applyAlignment="1">
      <alignment horizontal="left"/>
    </xf>
    <xf numFmtId="0" fontId="10" fillId="11" borderId="10" xfId="0" applyFont="1" applyFill="1" applyBorder="1" applyAlignment="1">
      <alignment horizontal="left"/>
    </xf>
    <xf numFmtId="164" fontId="5" fillId="0" borderId="1" xfId="3" applyFont="1" applyBorder="1" applyAlignment="1">
      <alignment vertical="center" wrapText="1"/>
    </xf>
    <xf numFmtId="10" fontId="5" fillId="0" borderId="1" xfId="1" applyNumberFormat="1" applyFont="1" applyBorder="1" applyAlignment="1">
      <alignment vertical="center" wrapText="1"/>
    </xf>
    <xf numFmtId="164" fontId="5" fillId="0" borderId="1" xfId="3" applyFont="1" applyFill="1" applyBorder="1" applyAlignment="1" applyProtection="1">
      <alignment vertical="center" wrapText="1"/>
    </xf>
    <xf numFmtId="10" fontId="5" fillId="0" borderId="1" xfId="0" applyNumberFormat="1" applyFont="1" applyBorder="1" applyAlignment="1">
      <alignment vertical="center" wrapText="1"/>
    </xf>
    <xf numFmtId="164" fontId="5" fillId="0" borderId="1" xfId="3" applyFont="1" applyBorder="1" applyAlignment="1">
      <alignment horizontal="right" vertical="center" wrapText="1"/>
    </xf>
    <xf numFmtId="164" fontId="5" fillId="0" borderId="1" xfId="3" applyFont="1" applyFill="1" applyBorder="1" applyAlignment="1" applyProtection="1">
      <alignment horizontal="right" vertical="center" wrapText="1"/>
    </xf>
    <xf numFmtId="164" fontId="5" fillId="0" borderId="1" xfId="3" applyFont="1" applyFill="1" applyBorder="1" applyAlignment="1" applyProtection="1">
      <alignment horizontal="center" vertical="center" wrapText="1"/>
    </xf>
    <xf numFmtId="3" fontId="4" fillId="0" borderId="1" xfId="0" applyNumberFormat="1" applyFont="1" applyBorder="1"/>
    <xf numFmtId="0" fontId="16" fillId="10" borderId="8" xfId="0" applyFont="1" applyFill="1" applyBorder="1" applyAlignment="1" applyProtection="1">
      <alignment horizontal="center"/>
      <protection locked="0"/>
    </xf>
    <xf numFmtId="0" fontId="8" fillId="11" borderId="27" xfId="0" applyFont="1" applyFill="1" applyBorder="1" applyAlignment="1" applyProtection="1">
      <alignment horizontal="center"/>
      <protection locked="0"/>
    </xf>
    <xf numFmtId="0" fontId="8" fillId="11" borderId="26" xfId="0" applyFont="1" applyFill="1" applyBorder="1" applyAlignment="1" applyProtection="1">
      <alignment horizontal="center"/>
      <protection locked="0"/>
    </xf>
    <xf numFmtId="0" fontId="8" fillId="11" borderId="28" xfId="0" applyFont="1" applyFill="1" applyBorder="1" applyAlignment="1" applyProtection="1">
      <alignment horizontal="center"/>
      <protection locked="0"/>
    </xf>
    <xf numFmtId="0" fontId="8" fillId="11" borderId="44" xfId="0" applyFont="1" applyFill="1" applyBorder="1" applyAlignment="1" applyProtection="1">
      <alignment horizontal="center"/>
      <protection locked="0"/>
    </xf>
    <xf numFmtId="0" fontId="8" fillId="11" borderId="7" xfId="0" applyFont="1" applyFill="1" applyBorder="1" applyAlignment="1" applyProtection="1">
      <alignment horizontal="center"/>
      <protection locked="0"/>
    </xf>
    <xf numFmtId="0" fontId="8" fillId="11" borderId="35" xfId="0" applyFont="1" applyFill="1" applyBorder="1" applyAlignment="1" applyProtection="1">
      <alignment horizontal="center"/>
      <protection locked="0"/>
    </xf>
    <xf numFmtId="0" fontId="8" fillId="11" borderId="6" xfId="0" applyFont="1" applyFill="1" applyBorder="1" applyAlignment="1" applyProtection="1">
      <alignment horizontal="center"/>
      <protection locked="0"/>
    </xf>
    <xf numFmtId="0" fontId="16" fillId="10" borderId="33" xfId="0" applyFont="1" applyFill="1" applyBorder="1" applyAlignment="1" applyProtection="1">
      <alignment horizontal="center"/>
      <protection locked="0"/>
    </xf>
    <xf numFmtId="0" fontId="16" fillId="10" borderId="2" xfId="0" applyFont="1" applyFill="1" applyBorder="1" applyAlignment="1" applyProtection="1">
      <alignment horizontal="center"/>
      <protection locked="0"/>
    </xf>
    <xf numFmtId="0" fontId="16" fillId="10" borderId="64" xfId="0" applyFont="1" applyFill="1" applyBorder="1" applyAlignment="1" applyProtection="1">
      <alignment horizontal="center"/>
      <protection locked="0"/>
    </xf>
    <xf numFmtId="0" fontId="8" fillId="11" borderId="27" xfId="0" quotePrefix="1" applyFont="1" applyFill="1" applyBorder="1" applyAlignment="1" applyProtection="1">
      <alignment horizontal="center"/>
      <protection locked="0"/>
    </xf>
    <xf numFmtId="0" fontId="8" fillId="11" borderId="8" xfId="0" quotePrefix="1" applyFont="1" applyFill="1" applyBorder="1" applyAlignment="1" applyProtection="1">
      <alignment horizontal="center"/>
      <protection locked="0"/>
    </xf>
    <xf numFmtId="0" fontId="8" fillId="11" borderId="2" xfId="0" quotePrefix="1" applyFont="1" applyFill="1" applyBorder="1" applyAlignment="1" applyProtection="1">
      <alignment horizontal="center"/>
      <protection locked="0"/>
    </xf>
    <xf numFmtId="164" fontId="5" fillId="4" borderId="0" xfId="0" applyNumberFormat="1" applyFont="1" applyFill="1"/>
    <xf numFmtId="164" fontId="8" fillId="2" borderId="14" xfId="3" applyFont="1" applyFill="1" applyBorder="1" applyAlignment="1" applyProtection="1">
      <alignment horizontal="center"/>
    </xf>
    <xf numFmtId="164" fontId="8" fillId="2" borderId="11" xfId="3" applyFont="1" applyFill="1" applyBorder="1" applyAlignment="1" applyProtection="1">
      <alignment horizontal="center"/>
    </xf>
    <xf numFmtId="164" fontId="8" fillId="2" borderId="15" xfId="3" applyFont="1" applyFill="1" applyBorder="1" applyAlignment="1" applyProtection="1">
      <alignment horizontal="center"/>
    </xf>
    <xf numFmtId="166" fontId="8" fillId="2" borderId="14" xfId="3" applyNumberFormat="1" applyFont="1" applyFill="1" applyBorder="1" applyAlignment="1" applyProtection="1">
      <alignment horizontal="right"/>
    </xf>
    <xf numFmtId="164" fontId="8" fillId="2" borderId="11" xfId="3" applyFont="1" applyFill="1" applyBorder="1" applyAlignment="1" applyProtection="1">
      <alignment horizontal="right"/>
    </xf>
    <xf numFmtId="164" fontId="9" fillId="2" borderId="14" xfId="3" applyFont="1" applyFill="1" applyBorder="1" applyAlignment="1" applyProtection="1">
      <alignment horizontal="center"/>
    </xf>
    <xf numFmtId="164" fontId="9" fillId="2" borderId="15" xfId="3" applyFont="1" applyFill="1" applyBorder="1" applyAlignment="1" applyProtection="1">
      <alignment horizontal="center"/>
    </xf>
    <xf numFmtId="164" fontId="9" fillId="2" borderId="11" xfId="3" applyFont="1" applyFill="1" applyBorder="1" applyAlignment="1" applyProtection="1">
      <alignment horizontal="center"/>
    </xf>
    <xf numFmtId="0" fontId="16" fillId="10" borderId="33" xfId="0" applyFont="1" applyFill="1" applyBorder="1" applyAlignment="1" applyProtection="1">
      <alignment horizontal="center"/>
      <protection locked="0"/>
    </xf>
    <xf numFmtId="0" fontId="16" fillId="10" borderId="42" xfId="0" applyFont="1" applyFill="1" applyBorder="1" applyAlignment="1" applyProtection="1">
      <alignment horizontal="center"/>
      <protection locked="0"/>
    </xf>
    <xf numFmtId="0" fontId="16" fillId="10" borderId="43" xfId="0" applyFont="1" applyFill="1" applyBorder="1" applyAlignment="1" applyProtection="1">
      <alignment horizontal="center"/>
      <protection locked="0"/>
    </xf>
    <xf numFmtId="0" fontId="16" fillId="10" borderId="33" xfId="0" applyFont="1" applyFill="1" applyBorder="1" applyAlignment="1" applyProtection="1">
      <alignment horizontal="center" vertical="center"/>
      <protection locked="0"/>
    </xf>
    <xf numFmtId="0" fontId="16" fillId="10" borderId="34" xfId="0" applyFont="1" applyFill="1" applyBorder="1" applyAlignment="1" applyProtection="1">
      <alignment horizontal="center" vertical="center"/>
      <protection locked="0"/>
    </xf>
    <xf numFmtId="169" fontId="13" fillId="4" borderId="0" xfId="2" applyNumberFormat="1" applyFont="1" applyFill="1" applyBorder="1" applyAlignment="1" applyProtection="1">
      <alignment horizontal="left"/>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6" borderId="8" xfId="0" applyFont="1" applyFill="1" applyBorder="1" applyAlignment="1" applyProtection="1">
      <alignment horizontal="center"/>
      <protection locked="0"/>
    </xf>
    <xf numFmtId="0" fontId="8" fillId="6" borderId="9"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16" fillId="10" borderId="8" xfId="0" applyFont="1" applyFill="1" applyBorder="1" applyAlignment="1" applyProtection="1">
      <alignment horizontal="center"/>
      <protection locked="0"/>
    </xf>
    <xf numFmtId="0" fontId="16" fillId="10" borderId="9" xfId="0" applyFont="1" applyFill="1" applyBorder="1" applyAlignment="1" applyProtection="1">
      <alignment horizontal="center"/>
      <protection locked="0"/>
    </xf>
    <xf numFmtId="0" fontId="16" fillId="10" borderId="3" xfId="0" applyFont="1" applyFill="1" applyBorder="1" applyAlignment="1" applyProtection="1">
      <alignment horizontal="center"/>
      <protection locked="0"/>
    </xf>
  </cellXfs>
  <cellStyles count="4">
    <cellStyle name="Komma" xfId="2" builtinId="3"/>
    <cellStyle name="Procent" xfId="1" builtinId="5"/>
    <cellStyle name="Standaard" xfId="0" builtinId="0"/>
    <cellStyle name="Valuta" xfId="3" builtinId="4"/>
  </cellStyles>
  <dxfs count="92">
    <dxf>
      <font>
        <color rgb="FFFF0000"/>
      </font>
    </dxf>
    <dxf>
      <font>
        <color rgb="FF00B050"/>
      </font>
    </dxf>
    <dxf>
      <font>
        <color rgb="FFFF0000"/>
      </font>
    </dxf>
    <dxf>
      <font>
        <color rgb="FF00B050"/>
      </font>
    </dxf>
    <dxf>
      <font>
        <color rgb="FFFF0000"/>
      </font>
    </dxf>
    <dxf>
      <font>
        <color rgb="FF00B050"/>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FF0000"/>
      </font>
    </dxf>
    <dxf>
      <font>
        <color rgb="FF00B050"/>
      </font>
    </dxf>
    <dxf>
      <font>
        <color rgb="FFFF0000"/>
      </font>
    </dxf>
    <dxf>
      <font>
        <color theme="9"/>
      </font>
    </dxf>
    <dxf>
      <font>
        <color rgb="FFFF0000"/>
      </font>
    </dxf>
    <dxf>
      <font>
        <color rgb="FF00B050"/>
      </font>
    </dxf>
    <dxf>
      <font>
        <color theme="9"/>
      </font>
    </dxf>
    <dxf>
      <font>
        <color rgb="FFFF0000"/>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00B050"/>
      </font>
    </dxf>
    <dxf>
      <font>
        <color rgb="FFFF0000"/>
      </font>
    </dxf>
    <dxf>
      <font>
        <color rgb="FFFF0000"/>
      </font>
    </dxf>
    <dxf>
      <font>
        <color theme="9"/>
      </font>
    </dxf>
    <dxf>
      <font>
        <color rgb="FFFF0000"/>
      </font>
    </dxf>
    <dxf>
      <font>
        <color theme="9"/>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Medium7"/>
  <colors>
    <mruColors>
      <color rgb="FFDAC1B5"/>
      <color rgb="FFD7B196"/>
      <color rgb="FFCAA160"/>
      <color rgb="FFD7A979"/>
      <color rgb="FFFBAFA2"/>
      <color rgb="FFD6D6D6"/>
      <color rgb="FFF5A4A8"/>
      <color rgb="FFF6D2D6"/>
      <color rgb="FFC1C1C1"/>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omzet</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chemeClr val="accent6">
                <a:tint val="77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Omzet'!$E$4:$E$15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69-9545-9923-919BFAD7F649}"/>
            </c:ext>
          </c:extLst>
        </c:ser>
        <c:ser>
          <c:idx val="1"/>
          <c:order val="1"/>
          <c:tx>
            <c:strRef>
              <c:f>'Planning vs. Realisatie Omzet'!$F$2:$H$2</c:f>
              <c:strCache>
                <c:ptCount val="1"/>
                <c:pt idx="0">
                  <c:v>Realisatie</c:v>
                </c:pt>
              </c:strCache>
            </c:strRef>
          </c:tx>
          <c:spPr>
            <a:solidFill>
              <a:schemeClr val="accent6">
                <a:shade val="76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Omzet'!$H$4:$H$15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C69-9545-9923-919BFAD7F649}"/>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6192"/>
        <c:crosses val="autoZero"/>
        <c:auto val="1"/>
        <c:lblAlgn val="ctr"/>
        <c:lblOffset val="100"/>
        <c:noMultiLvlLbl val="0"/>
      </c:catAx>
      <c:valAx>
        <c:axId val="43973619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quot;€&quot;\ * #,##0.00_ ;_ &quot;€&quot;\ * \-#,##0.00_ ;_ &quot;€&quot;\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465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omzet totaal</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chemeClr val="accent6">
                <a:tint val="77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Omzet'!$XEW$4:$XEW$15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90-1E48-9CFB-D5511DE57FA7}"/>
            </c:ext>
          </c:extLst>
        </c:ser>
        <c:ser>
          <c:idx val="1"/>
          <c:order val="1"/>
          <c:tx>
            <c:strRef>
              <c:f>'Planning vs. Realisatie Omzet'!$F$2:$H$2</c:f>
              <c:strCache>
                <c:ptCount val="1"/>
                <c:pt idx="0">
                  <c:v>Realisatie</c:v>
                </c:pt>
              </c:strCache>
            </c:strRef>
          </c:tx>
          <c:spPr>
            <a:solidFill>
              <a:schemeClr val="accent6">
                <a:shade val="76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Omzet'!$XEZ$4:$XEZ$15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C90-1E48-9CFB-D5511DE57FA7}"/>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3824"/>
        <c:crosses val="autoZero"/>
        <c:auto val="1"/>
        <c:lblAlgn val="ctr"/>
        <c:lblOffset val="100"/>
        <c:noMultiLvlLbl val="0"/>
      </c:catAx>
      <c:valAx>
        <c:axId val="43977382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quot;€&quot;\ * #,##0.00_ ;_ &quot;€&quot;\ * \-#,##0.00_ ;_ &quot;€&quot;\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2288"/>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aantallen</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chemeClr val="accent6">
                <a:tint val="77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Omzet'!$C$4:$C$15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08-8D4F-9F3F-34061F25F887}"/>
            </c:ext>
          </c:extLst>
        </c:ser>
        <c:ser>
          <c:idx val="1"/>
          <c:order val="1"/>
          <c:tx>
            <c:strRef>
              <c:f>'Planning vs. Realisatie Omzet'!$F$2:$H$2</c:f>
              <c:strCache>
                <c:ptCount val="1"/>
                <c:pt idx="0">
                  <c:v>Realisatie</c:v>
                </c:pt>
              </c:strCache>
            </c:strRef>
          </c:tx>
          <c:spPr>
            <a:solidFill>
              <a:schemeClr val="accent6">
                <a:shade val="76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Omzet'!$F$4:$F$15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D08-8D4F-9F3F-34061F25F887}"/>
            </c:ext>
          </c:extLst>
        </c:ser>
        <c:dLbls>
          <c:showLegendKey val="0"/>
          <c:showVal val="0"/>
          <c:showCatName val="0"/>
          <c:showSerName val="0"/>
          <c:showPercent val="0"/>
          <c:showBubbleSize val="0"/>
        </c:dLbls>
        <c:gapWidth val="150"/>
        <c:axId val="439916416"/>
        <c:axId val="439917952"/>
      </c:barChart>
      <c:catAx>
        <c:axId val="439916416"/>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917952"/>
        <c:crosses val="autoZero"/>
        <c:auto val="1"/>
        <c:lblAlgn val="ctr"/>
        <c:lblOffset val="100"/>
        <c:noMultiLvlLbl val="0"/>
      </c:catAx>
      <c:valAx>
        <c:axId val="43991795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Aantal</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 #,##0_ ;_ * \-#,##0_ ;_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91641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aantallen totaal</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Omzet'!$C$2:$E$2</c:f>
              <c:strCache>
                <c:ptCount val="1"/>
                <c:pt idx="0">
                  <c:v>Planning</c:v>
                </c:pt>
              </c:strCache>
            </c:strRef>
          </c:tx>
          <c:spPr>
            <a:solidFill>
              <a:schemeClr val="accent6">
                <a:tint val="77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Omzet'!$XEU$4:$XEU$15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B88-2A45-856B-2A9D1590D2AB}"/>
            </c:ext>
          </c:extLst>
        </c:ser>
        <c:ser>
          <c:idx val="1"/>
          <c:order val="1"/>
          <c:tx>
            <c:strRef>
              <c:f>'Planning vs. Realisatie Omzet'!$F$2:$H$2</c:f>
              <c:strCache>
                <c:ptCount val="1"/>
                <c:pt idx="0">
                  <c:v>Realisatie</c:v>
                </c:pt>
              </c:strCache>
            </c:strRef>
          </c:tx>
          <c:spPr>
            <a:solidFill>
              <a:schemeClr val="accent6">
                <a:shade val="76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Omzet'!$XEX$4:$XEX$15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B88-2A45-856B-2A9D1590D2AB}"/>
            </c:ext>
          </c:extLst>
        </c:ser>
        <c:dLbls>
          <c:showLegendKey val="0"/>
          <c:showVal val="0"/>
          <c:showCatName val="0"/>
          <c:showSerName val="0"/>
          <c:showPercent val="0"/>
          <c:showBubbleSize val="0"/>
        </c:dLbls>
        <c:gapWidth val="150"/>
        <c:axId val="439978624"/>
        <c:axId val="439992704"/>
      </c:barChart>
      <c:catAx>
        <c:axId val="439978624"/>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992704"/>
        <c:crosses val="autoZero"/>
        <c:auto val="1"/>
        <c:lblAlgn val="ctr"/>
        <c:lblOffset val="100"/>
        <c:noMultiLvlLbl val="0"/>
      </c:catAx>
      <c:valAx>
        <c:axId val="43999270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Aantal</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 #,##0_ ;_ * \-#,##0_ ;_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978624"/>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kosten</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Kosten'!$C$2</c:f>
              <c:strCache>
                <c:ptCount val="1"/>
                <c:pt idx="0">
                  <c:v>Planning</c:v>
                </c:pt>
              </c:strCache>
            </c:strRef>
          </c:tx>
          <c:spPr>
            <a:solidFill>
              <a:schemeClr val="accent6">
                <a:tint val="77000"/>
              </a:schemeClr>
            </a:solidFill>
            <a:ln>
              <a:noFill/>
            </a:ln>
            <a:effectLst/>
          </c:spPr>
          <c:invertIfNegative val="0"/>
          <c:cat>
            <c:strRef>
              <c:f>'Planning vs. Realisatie Kosten'!$B$4:$B$15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Kosten'!$C$4:$C$15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19-47A7-BECE-20DB9EFF805A}"/>
            </c:ext>
          </c:extLst>
        </c:ser>
        <c:ser>
          <c:idx val="1"/>
          <c:order val="1"/>
          <c:tx>
            <c:strRef>
              <c:f>'Planning vs. Realisatie Kosten'!$D$2</c:f>
              <c:strCache>
                <c:ptCount val="1"/>
                <c:pt idx="0">
                  <c:v>Realisatie</c:v>
                </c:pt>
              </c:strCache>
            </c:strRef>
          </c:tx>
          <c:spPr>
            <a:solidFill>
              <a:schemeClr val="accent6">
                <a:shade val="76000"/>
              </a:schemeClr>
            </a:solidFill>
            <a:ln>
              <a:noFill/>
            </a:ln>
            <a:effectLst/>
          </c:spPr>
          <c:invertIfNegative val="0"/>
          <c:cat>
            <c:strRef>
              <c:f>'Planning vs. Realisatie Kosten'!$B$4:$B$15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Kosten'!$D$4:$D$15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E19-47A7-BECE-20DB9EFF805A}"/>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6192"/>
        <c:crosses val="autoZero"/>
        <c:auto val="1"/>
        <c:lblAlgn val="ctr"/>
        <c:lblOffset val="100"/>
        <c:noMultiLvlLbl val="0"/>
      </c:catAx>
      <c:valAx>
        <c:axId val="43973619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quot;€&quot;\ * #,##0.00_ ;_ &quot;€&quot;\ * \-#,##0.00_ ;_ &quot;€&quot;\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465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kosten totaal</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Kosten'!$XEO$2</c:f>
              <c:strCache>
                <c:ptCount val="1"/>
                <c:pt idx="0">
                  <c:v>Planning</c:v>
                </c:pt>
              </c:strCache>
            </c:strRef>
          </c:tx>
          <c:spPr>
            <a:solidFill>
              <a:schemeClr val="accent6">
                <a:tint val="77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Kosten'!$XEO$4:$XEO$15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9C-420B-ACEA-22704D405120}"/>
            </c:ext>
          </c:extLst>
        </c:ser>
        <c:ser>
          <c:idx val="1"/>
          <c:order val="1"/>
          <c:tx>
            <c:strRef>
              <c:f>'Planning vs. Realisatie Kosten'!$XEP$2</c:f>
              <c:strCache>
                <c:ptCount val="1"/>
                <c:pt idx="0">
                  <c:v>Realisatie</c:v>
                </c:pt>
              </c:strCache>
            </c:strRef>
          </c:tx>
          <c:spPr>
            <a:solidFill>
              <a:schemeClr val="accent6">
                <a:shade val="76000"/>
              </a:schemeClr>
            </a:solidFill>
            <a:ln>
              <a:noFill/>
            </a:ln>
            <a:effectLst/>
          </c:spPr>
          <c:invertIfNegative val="0"/>
          <c:cat>
            <c:strRef>
              <c:f>'Planning vs. Realisatie Omzet'!$B$4:$B$15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Kosten'!$XEP$4:$XEP$15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D9C-420B-ACEA-22704D405120}"/>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3824"/>
        <c:crosses val="autoZero"/>
        <c:auto val="1"/>
        <c:lblAlgn val="ctr"/>
        <c:lblOffset val="100"/>
        <c:noMultiLvlLbl val="0"/>
      </c:catAx>
      <c:valAx>
        <c:axId val="43977382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 #,##0_ ;_ * \-#,##0_ ;_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2288"/>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winst</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Winst'!$C$2</c:f>
              <c:strCache>
                <c:ptCount val="1"/>
                <c:pt idx="0">
                  <c:v>Planning</c:v>
                </c:pt>
              </c:strCache>
            </c:strRef>
          </c:tx>
          <c:spPr>
            <a:solidFill>
              <a:schemeClr val="accent6">
                <a:tint val="77000"/>
              </a:schemeClr>
            </a:solidFill>
            <a:ln>
              <a:noFill/>
            </a:ln>
            <a:effectLst/>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Winst'!$C$4:$C$15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666-4822-AA1D-A8D2164997D8}"/>
            </c:ext>
          </c:extLst>
        </c:ser>
        <c:ser>
          <c:idx val="1"/>
          <c:order val="1"/>
          <c:tx>
            <c:strRef>
              <c:f>'Planning vs. Realisatie Winst'!$D$2</c:f>
              <c:strCache>
                <c:ptCount val="1"/>
                <c:pt idx="0">
                  <c:v>Realisatie</c:v>
                </c:pt>
              </c:strCache>
            </c:strRef>
          </c:tx>
          <c:spPr>
            <a:solidFill>
              <a:schemeClr val="accent6">
                <a:shade val="76000"/>
              </a:schemeClr>
            </a:solidFill>
            <a:ln>
              <a:noFill/>
            </a:ln>
            <a:effectLst/>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Winst'!$D$4:$D$15</c:f>
              <c:numCache>
                <c:formatCode>_ "€"\ * #,##0.00_ ;_ "€"\ * \-#,##0.00_ ;_ "€"\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666-4822-AA1D-A8D2164997D8}"/>
            </c:ext>
          </c:extLst>
        </c:ser>
        <c:dLbls>
          <c:showLegendKey val="0"/>
          <c:showVal val="0"/>
          <c:showCatName val="0"/>
          <c:showSerName val="0"/>
          <c:showPercent val="0"/>
          <c:showBubbleSize val="0"/>
        </c:dLbls>
        <c:gapWidth val="150"/>
        <c:axId val="439734656"/>
        <c:axId val="439736192"/>
      </c:barChart>
      <c:catAx>
        <c:axId val="439734656"/>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6192"/>
        <c:crosses val="autoZero"/>
        <c:auto val="1"/>
        <c:lblAlgn val="ctr"/>
        <c:lblOffset val="100"/>
        <c:noMultiLvlLbl val="0"/>
      </c:catAx>
      <c:valAx>
        <c:axId val="439736192"/>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quot;€&quot;\ * #,##0.00_ ;_ &quot;€&quot;\ * \-#,##0.00_ ;_ &quot;€&quot;\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34656"/>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nl-NL"/>
              <a:t>Planning vs. realisatie:</a:t>
            </a:r>
            <a:r>
              <a:rPr lang="nl-NL" baseline="0"/>
              <a:t> winst totaal</a:t>
            </a:r>
            <a:endParaRPr lang="nl-NL"/>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nl-NL"/>
        </a:p>
      </c:txPr>
    </c:title>
    <c:autoTitleDeleted val="0"/>
    <c:plotArea>
      <c:layout/>
      <c:barChart>
        <c:barDir val="col"/>
        <c:grouping val="clustered"/>
        <c:varyColors val="0"/>
        <c:ser>
          <c:idx val="0"/>
          <c:order val="0"/>
          <c:tx>
            <c:strRef>
              <c:f>'Planning vs. Realisatie Winst'!$C$2</c:f>
              <c:strCache>
                <c:ptCount val="1"/>
                <c:pt idx="0">
                  <c:v>Planning</c:v>
                </c:pt>
              </c:strCache>
            </c:strRef>
          </c:tx>
          <c:spPr>
            <a:solidFill>
              <a:schemeClr val="accent6">
                <a:tint val="77000"/>
              </a:schemeClr>
            </a:solidFill>
            <a:ln>
              <a:noFill/>
            </a:ln>
            <a:effectLst/>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Winst'!$XEO$4:$XEO$15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59-4B09-8312-3360985AA7B9}"/>
            </c:ext>
          </c:extLst>
        </c:ser>
        <c:ser>
          <c:idx val="1"/>
          <c:order val="1"/>
          <c:tx>
            <c:strRef>
              <c:f>'Planning vs. Realisatie Winst'!$D$2</c:f>
              <c:strCache>
                <c:ptCount val="1"/>
                <c:pt idx="0">
                  <c:v>Realisatie</c:v>
                </c:pt>
              </c:strCache>
            </c:strRef>
          </c:tx>
          <c:spPr>
            <a:solidFill>
              <a:schemeClr val="accent6">
                <a:shade val="76000"/>
              </a:schemeClr>
            </a:solidFill>
            <a:ln>
              <a:noFill/>
            </a:ln>
            <a:effectLst/>
          </c:spPr>
          <c:invertIfNegative val="0"/>
          <c:cat>
            <c:strRef>
              <c:f>'Planning vs. Realisatie Winst'!$B$4:$B$15</c:f>
              <c:strCache>
                <c:ptCount val="12"/>
                <c:pt idx="0">
                  <c:v>Januari</c:v>
                </c:pt>
                <c:pt idx="1">
                  <c:v>Februari</c:v>
                </c:pt>
                <c:pt idx="2">
                  <c:v>Maart</c:v>
                </c:pt>
                <c:pt idx="3">
                  <c:v>April</c:v>
                </c:pt>
                <c:pt idx="4">
                  <c:v>Mei</c:v>
                </c:pt>
                <c:pt idx="5">
                  <c:v>Juni</c:v>
                </c:pt>
                <c:pt idx="6">
                  <c:v>Juli</c:v>
                </c:pt>
                <c:pt idx="7">
                  <c:v>Augustus</c:v>
                </c:pt>
                <c:pt idx="8">
                  <c:v>September</c:v>
                </c:pt>
                <c:pt idx="9">
                  <c:v>Oktober</c:v>
                </c:pt>
                <c:pt idx="10">
                  <c:v>November</c:v>
                </c:pt>
                <c:pt idx="11">
                  <c:v>December</c:v>
                </c:pt>
              </c:strCache>
            </c:strRef>
          </c:cat>
          <c:val>
            <c:numRef>
              <c:f>'Planning vs. Realisatie Winst'!$XEP$4:$XEP$15</c:f>
              <c:numCache>
                <c:formatCode>_ * #,##0_ ;_ * \-#,##0_ ;_ * "-"??_ ;_ @_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059-4B09-8312-3360985AA7B9}"/>
            </c:ext>
          </c:extLst>
        </c:ser>
        <c:dLbls>
          <c:showLegendKey val="0"/>
          <c:showVal val="0"/>
          <c:showCatName val="0"/>
          <c:showSerName val="0"/>
          <c:showPercent val="0"/>
          <c:showBubbleSize val="0"/>
        </c:dLbls>
        <c:gapWidth val="150"/>
        <c:axId val="439772288"/>
        <c:axId val="439773824"/>
      </c:barChart>
      <c:catAx>
        <c:axId val="439772288"/>
        <c:scaling>
          <c:orientation val="minMax"/>
        </c:scaling>
        <c:delete val="0"/>
        <c:axPos val="b"/>
        <c:numFmt formatCode="General" sourceLinked="0"/>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3824"/>
        <c:crosses val="autoZero"/>
        <c:auto val="1"/>
        <c:lblAlgn val="ctr"/>
        <c:lblOffset val="100"/>
        <c:noMultiLvlLbl val="0"/>
      </c:catAx>
      <c:valAx>
        <c:axId val="439773824"/>
        <c:scaling>
          <c:orientation val="minMax"/>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nl-NL"/>
                  <a:t>Omzet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nl-NL"/>
            </a:p>
          </c:txPr>
        </c:title>
        <c:numFmt formatCode="_ * #,##0_ ;_ * \-#,##0_ ;_ * &quot;-&quot;??_ ;_ @_ "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nl-NL"/>
          </a:p>
        </c:txPr>
        <c:crossAx val="439772288"/>
        <c:crosses val="autoZero"/>
        <c:crossBetween val="between"/>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mn-cs"/>
              </a:defRPr>
            </a:pPr>
            <a:endParaRPr lang="nl-NL"/>
          </a:p>
        </c:txPr>
      </c:dTable>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42368E15-AB21-4DDD-8CC3-B50819D97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171EB0D5-F55F-43AE-B871-C8455056E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2830</xdr:colOff>
      <xdr:row>0</xdr:row>
      <xdr:rowOff>199509</xdr:rowOff>
    </xdr:from>
    <xdr:to>
      <xdr:col>13</xdr:col>
      <xdr:colOff>413230</xdr:colOff>
      <xdr:row>18</xdr:row>
      <xdr:rowOff>199060</xdr:rowOff>
    </xdr:to>
    <xdr:graphicFrame macro="">
      <xdr:nvGraphicFramePr>
        <xdr:cNvPr id="2" name="Grafiek 1">
          <a:extLst>
            <a:ext uri="{FF2B5EF4-FFF2-40B4-BE49-F238E27FC236}">
              <a16:creationId xmlns:a16="http://schemas.microsoft.com/office/drawing/2014/main" id="{229CFFAA-8541-412C-8D30-F1840A170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13</xdr:col>
      <xdr:colOff>410400</xdr:colOff>
      <xdr:row>37</xdr:row>
      <xdr:rowOff>198333</xdr:rowOff>
    </xdr:to>
    <xdr:graphicFrame macro="">
      <xdr:nvGraphicFramePr>
        <xdr:cNvPr id="3" name="Grafiek 2">
          <a:extLst>
            <a:ext uri="{FF2B5EF4-FFF2-40B4-BE49-F238E27FC236}">
              <a16:creationId xmlns:a16="http://schemas.microsoft.com/office/drawing/2014/main" id="{AC367411-760C-449A-A3F7-6EDEB044F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zoomScaleNormal="100" workbookViewId="0"/>
  </sheetViews>
  <sheetFormatPr baseColWidth="10" defaultColWidth="0" defaultRowHeight="21" customHeight="1" zeroHeight="1" x14ac:dyDescent="0.25"/>
  <cols>
    <col min="1" max="1" width="10.83203125" style="4" customWidth="1"/>
    <col min="2" max="2" width="7" style="4" customWidth="1"/>
    <col min="3" max="3" width="154.33203125" style="4" customWidth="1"/>
    <col min="4" max="6" width="10.83203125" style="4" customWidth="1"/>
    <col min="7" max="7" width="10.83203125" style="3" customWidth="1"/>
    <col min="8" max="16384" width="10.83203125" style="4" hidden="1"/>
  </cols>
  <sheetData>
    <row r="1" spans="1:7" ht="21" customHeight="1" x14ac:dyDescent="0.25">
      <c r="A1" s="1"/>
      <c r="B1" s="1"/>
      <c r="C1" s="1"/>
      <c r="D1" s="1"/>
      <c r="E1" s="1"/>
      <c r="F1" s="1"/>
      <c r="G1" s="2"/>
    </row>
    <row r="2" spans="1:7" ht="21" customHeight="1" x14ac:dyDescent="0.25">
      <c r="A2" s="5"/>
      <c r="B2" s="181" t="s">
        <v>37</v>
      </c>
      <c r="C2" s="182" t="s">
        <v>38</v>
      </c>
      <c r="D2" s="5"/>
      <c r="E2" s="5"/>
      <c r="F2" s="5"/>
      <c r="G2" s="6"/>
    </row>
    <row r="3" spans="1:7" ht="44" x14ac:dyDescent="0.25">
      <c r="A3" s="7"/>
      <c r="B3" s="8">
        <v>1</v>
      </c>
      <c r="C3" s="9" t="s">
        <v>108</v>
      </c>
      <c r="D3" s="7"/>
      <c r="E3" s="7"/>
      <c r="F3" s="7"/>
      <c r="G3" s="10"/>
    </row>
    <row r="4" spans="1:7" ht="22" x14ac:dyDescent="0.25">
      <c r="A4" s="7"/>
      <c r="B4" s="8">
        <v>2</v>
      </c>
      <c r="C4" s="9" t="s">
        <v>61</v>
      </c>
      <c r="D4" s="7"/>
      <c r="E4" s="7"/>
      <c r="F4" s="7"/>
      <c r="G4" s="10"/>
    </row>
    <row r="5" spans="1:7" ht="22" x14ac:dyDescent="0.25">
      <c r="A5" s="7"/>
      <c r="B5" s="8" t="s">
        <v>41</v>
      </c>
      <c r="C5" s="9" t="s">
        <v>39</v>
      </c>
      <c r="D5" s="7"/>
      <c r="E5" s="7"/>
      <c r="F5" s="7"/>
      <c r="G5" s="10"/>
    </row>
    <row r="6" spans="1:7" ht="44" x14ac:dyDescent="0.25">
      <c r="A6" s="7"/>
      <c r="B6" s="8" t="s">
        <v>80</v>
      </c>
      <c r="C6" s="9" t="s">
        <v>40</v>
      </c>
      <c r="D6" s="7"/>
      <c r="E6" s="7"/>
      <c r="F6" s="7"/>
      <c r="G6" s="10"/>
    </row>
    <row r="7" spans="1:7" ht="22" x14ac:dyDescent="0.25">
      <c r="A7" s="7"/>
      <c r="B7" s="8" t="s">
        <v>81</v>
      </c>
      <c r="C7" s="9" t="s">
        <v>91</v>
      </c>
      <c r="D7" s="7"/>
      <c r="E7" s="7"/>
      <c r="F7" s="7"/>
      <c r="G7" s="10"/>
    </row>
    <row r="8" spans="1:7" ht="44" x14ac:dyDescent="0.25">
      <c r="A8" s="7"/>
      <c r="B8" s="8" t="s">
        <v>82</v>
      </c>
      <c r="C8" s="9" t="s">
        <v>62</v>
      </c>
      <c r="D8" s="7"/>
      <c r="E8" s="7"/>
      <c r="F8" s="7"/>
      <c r="G8" s="10"/>
    </row>
    <row r="9" spans="1:7" ht="44" x14ac:dyDescent="0.25">
      <c r="A9" s="7"/>
      <c r="B9" s="8">
        <v>3</v>
      </c>
      <c r="C9" s="9" t="s">
        <v>89</v>
      </c>
      <c r="D9" s="7"/>
      <c r="E9" s="7"/>
      <c r="F9" s="7"/>
      <c r="G9" s="10"/>
    </row>
    <row r="10" spans="1:7" ht="66" x14ac:dyDescent="0.25">
      <c r="A10" s="7"/>
      <c r="B10" s="8" t="s">
        <v>83</v>
      </c>
      <c r="C10" s="9" t="s">
        <v>109</v>
      </c>
      <c r="D10" s="7"/>
      <c r="E10" s="7"/>
      <c r="F10" s="7"/>
      <c r="G10" s="10"/>
    </row>
    <row r="11" spans="1:7" ht="22" x14ac:dyDescent="0.25">
      <c r="A11" s="7"/>
      <c r="B11" s="8">
        <v>4</v>
      </c>
      <c r="C11" s="9" t="s">
        <v>110</v>
      </c>
      <c r="D11" s="7"/>
      <c r="E11" s="7"/>
      <c r="F11" s="7"/>
      <c r="G11" s="10"/>
    </row>
    <row r="12" spans="1:7" ht="66" x14ac:dyDescent="0.25">
      <c r="A12" s="7"/>
      <c r="B12" s="8">
        <v>5</v>
      </c>
      <c r="C12" s="9" t="s">
        <v>111</v>
      </c>
      <c r="D12" s="7"/>
      <c r="E12" s="7"/>
      <c r="F12" s="7"/>
      <c r="G12" s="10"/>
    </row>
    <row r="13" spans="1:7" ht="66" x14ac:dyDescent="0.25">
      <c r="A13" s="7"/>
      <c r="B13" s="8">
        <v>6</v>
      </c>
      <c r="C13" s="9" t="s">
        <v>100</v>
      </c>
      <c r="D13" s="7"/>
      <c r="E13" s="7"/>
      <c r="F13" s="7"/>
      <c r="G13" s="10"/>
    </row>
    <row r="14" spans="1:7" ht="44" x14ac:dyDescent="0.25">
      <c r="A14" s="7"/>
      <c r="B14" s="8" t="s">
        <v>84</v>
      </c>
      <c r="C14" s="9" t="s">
        <v>90</v>
      </c>
      <c r="D14" s="7"/>
      <c r="E14" s="7"/>
      <c r="F14" s="7"/>
      <c r="G14" s="10"/>
    </row>
    <row r="15" spans="1:7" ht="66" x14ac:dyDescent="0.25">
      <c r="A15" s="7"/>
      <c r="B15" s="8">
        <v>7</v>
      </c>
      <c r="C15" s="9" t="s">
        <v>99</v>
      </c>
      <c r="D15" s="7"/>
      <c r="E15" s="7"/>
      <c r="F15" s="7"/>
      <c r="G15" s="10"/>
    </row>
    <row r="16" spans="1:7" ht="44" x14ac:dyDescent="0.25">
      <c r="A16" s="7"/>
      <c r="B16" s="8" t="s">
        <v>97</v>
      </c>
      <c r="C16" s="9" t="s">
        <v>98</v>
      </c>
      <c r="D16" s="7"/>
      <c r="E16" s="7"/>
      <c r="F16" s="7"/>
      <c r="G16" s="10"/>
    </row>
    <row r="17" spans="1:7" ht="44" x14ac:dyDescent="0.25">
      <c r="A17" s="7"/>
      <c r="B17" s="8">
        <v>8</v>
      </c>
      <c r="C17" s="9" t="s">
        <v>101</v>
      </c>
      <c r="D17" s="7"/>
      <c r="E17" s="7"/>
      <c r="F17" s="7"/>
      <c r="G17" s="10"/>
    </row>
    <row r="18" spans="1:7" ht="44" x14ac:dyDescent="0.25">
      <c r="A18" s="7"/>
      <c r="B18" s="8">
        <v>9</v>
      </c>
      <c r="C18" s="9" t="s">
        <v>102</v>
      </c>
      <c r="D18" s="7"/>
      <c r="E18" s="7"/>
      <c r="F18" s="7"/>
      <c r="G18" s="10"/>
    </row>
    <row r="19" spans="1:7" ht="88" x14ac:dyDescent="0.25">
      <c r="A19" s="7"/>
      <c r="B19" s="8">
        <v>10</v>
      </c>
      <c r="C19" s="9" t="s">
        <v>79</v>
      </c>
      <c r="D19" s="7"/>
      <c r="E19" s="7"/>
      <c r="F19" s="7"/>
      <c r="G19" s="10"/>
    </row>
    <row r="20" spans="1:7" ht="21" customHeight="1" x14ac:dyDescent="0.25">
      <c r="A20" s="1"/>
      <c r="B20" s="1"/>
      <c r="C20" s="1"/>
      <c r="D20" s="1"/>
      <c r="E20" s="1"/>
      <c r="F20" s="1"/>
      <c r="G20" s="2"/>
    </row>
    <row r="21" spans="1:7" s="3" customFormat="1" ht="21" hidden="1" customHeight="1" x14ac:dyDescent="0.25"/>
    <row r="22" spans="1:7" s="3" customFormat="1" ht="21" hidden="1" customHeight="1" x14ac:dyDescent="0.25"/>
    <row r="23" spans="1:7" s="3" customFormat="1" ht="21" hidden="1" customHeight="1" x14ac:dyDescent="0.25"/>
    <row r="24" spans="1:7" s="3" customFormat="1" ht="21" hidden="1" customHeight="1" x14ac:dyDescent="0.25"/>
    <row r="25" spans="1:7" s="3" customFormat="1" ht="21" hidden="1" customHeight="1" x14ac:dyDescent="0.25"/>
    <row r="26" spans="1:7" s="3" customFormat="1" ht="21" hidden="1" customHeight="1" x14ac:dyDescent="0.25"/>
    <row r="27" spans="1:7" s="3" customFormat="1" ht="21" hidden="1" customHeight="1" x14ac:dyDescent="0.25"/>
    <row r="28" spans="1:7" s="3" customFormat="1" ht="21" hidden="1" customHeight="1" x14ac:dyDescent="0.25"/>
    <row r="29" spans="1:7" s="3" customFormat="1" ht="21" hidden="1" customHeight="1" x14ac:dyDescent="0.25"/>
    <row r="30" spans="1:7" s="3" customFormat="1" ht="21" hidden="1" customHeight="1" x14ac:dyDescent="0.25"/>
    <row r="31" spans="1:7" s="3" customFormat="1" ht="21" hidden="1" customHeight="1" x14ac:dyDescent="0.25"/>
    <row r="32" spans="1:7" s="3" customFormat="1" ht="21" hidden="1" customHeight="1" x14ac:dyDescent="0.25"/>
    <row r="33" s="3" customFormat="1" ht="21" hidden="1" customHeight="1" x14ac:dyDescent="0.25"/>
    <row r="34" s="3" customFormat="1" ht="21" hidden="1" customHeight="1" x14ac:dyDescent="0.25"/>
  </sheetData>
  <sheetProtection algorithmName="SHA-512" hashValue="lU/ntogIgC2hFgUGBUe2dGXkFgF/saUx0fPohkINB4F4omMfOmK4z9IgRsvG9iGvaYJBsG8vcmY2xh5xLnUEpg==" saltValue="trpWZTpXchVaX9PFwWsfo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7"/>
  <sheetViews>
    <sheetView zoomScaleNormal="100" workbookViewId="0">
      <pane ySplit="5" topLeftCell="A6" activePane="bottomLeft" state="frozen"/>
      <selection activeCell="B2" sqref="B2"/>
      <selection pane="bottomLeft" activeCell="B3" sqref="B3"/>
    </sheetView>
  </sheetViews>
  <sheetFormatPr baseColWidth="10" defaultColWidth="0" defaultRowHeight="15.75" customHeight="1" zeroHeight="1" x14ac:dyDescent="0.2"/>
  <cols>
    <col min="1" max="1" width="5.6640625" style="11" customWidth="1"/>
    <col min="2" max="2" width="99.6640625" style="11" customWidth="1"/>
    <col min="3" max="3" width="27.6640625" style="11" customWidth="1"/>
    <col min="4" max="4" width="25.33203125" style="11" customWidth="1"/>
    <col min="5" max="5" width="36" style="11" customWidth="1"/>
    <col min="6" max="7" width="5.6640625" style="11" customWidth="1"/>
    <col min="8" max="13" width="0" style="11" hidden="1" customWidth="1"/>
    <col min="14" max="16384" width="11" style="11" hidden="1"/>
  </cols>
  <sheetData>
    <row r="1" spans="2:5" ht="18.75" customHeight="1" x14ac:dyDescent="0.2"/>
    <row r="2" spans="2:5" ht="18.75" customHeight="1" x14ac:dyDescent="0.25">
      <c r="C2" s="183" t="s">
        <v>5</v>
      </c>
      <c r="D2" s="183" t="s">
        <v>43</v>
      </c>
      <c r="E2" s="183" t="s">
        <v>2</v>
      </c>
    </row>
    <row r="3" spans="2:5" ht="18.75" customHeight="1" x14ac:dyDescent="0.25">
      <c r="B3" s="183" t="s">
        <v>42</v>
      </c>
      <c r="C3" s="64">
        <f>SUM(C6:C206)</f>
        <v>0</v>
      </c>
      <c r="D3" s="63">
        <f>IF(SUM(D6:D206)=0,0,E3/C3)</f>
        <v>0</v>
      </c>
      <c r="E3" s="63">
        <f>SUM(E6:E206)</f>
        <v>0</v>
      </c>
    </row>
    <row r="4" spans="2:5" ht="18.75" customHeight="1" x14ac:dyDescent="0.2"/>
    <row r="5" spans="2:5" s="12" customFormat="1" ht="18.75" customHeight="1" x14ac:dyDescent="0.25">
      <c r="B5" s="14" t="s">
        <v>0</v>
      </c>
      <c r="C5" s="14" t="s">
        <v>5</v>
      </c>
      <c r="D5" s="14" t="s">
        <v>1</v>
      </c>
      <c r="E5" s="14" t="s">
        <v>2</v>
      </c>
    </row>
    <row r="6" spans="2:5" ht="15.75" customHeight="1" x14ac:dyDescent="0.2">
      <c r="B6" s="13"/>
      <c r="C6" s="13"/>
      <c r="D6" s="66">
        <v>0</v>
      </c>
      <c r="E6" s="65">
        <f t="shared" ref="E6:E7" si="0">C6*D6</f>
        <v>0</v>
      </c>
    </row>
    <row r="7" spans="2:5" ht="15.75" customHeight="1" x14ac:dyDescent="0.2">
      <c r="B7" s="13"/>
      <c r="C7" s="13"/>
      <c r="D7" s="66">
        <v>0</v>
      </c>
      <c r="E7" s="65">
        <f t="shared" si="0"/>
        <v>0</v>
      </c>
    </row>
    <row r="8" spans="2:5" ht="15.75" customHeight="1" x14ac:dyDescent="0.2">
      <c r="B8" s="13"/>
      <c r="C8" s="13"/>
      <c r="D8" s="66">
        <v>0</v>
      </c>
      <c r="E8" s="65">
        <f t="shared" ref="E8:E11" si="1">C8*D8</f>
        <v>0</v>
      </c>
    </row>
    <row r="9" spans="2:5" ht="15.75" customHeight="1" x14ac:dyDescent="0.2">
      <c r="B9" s="13"/>
      <c r="C9" s="13"/>
      <c r="D9" s="66">
        <v>0</v>
      </c>
      <c r="E9" s="65">
        <f t="shared" si="1"/>
        <v>0</v>
      </c>
    </row>
    <row r="10" spans="2:5" ht="15.75" customHeight="1" x14ac:dyDescent="0.2">
      <c r="B10" s="13"/>
      <c r="C10" s="13"/>
      <c r="D10" s="66">
        <v>0</v>
      </c>
      <c r="E10" s="65">
        <f t="shared" si="1"/>
        <v>0</v>
      </c>
    </row>
    <row r="11" spans="2:5" ht="15.75" customHeight="1" x14ac:dyDescent="0.2">
      <c r="B11" s="13"/>
      <c r="C11" s="13"/>
      <c r="D11" s="66">
        <v>0</v>
      </c>
      <c r="E11" s="65">
        <f t="shared" si="1"/>
        <v>0</v>
      </c>
    </row>
    <row r="12" spans="2:5" ht="15.75" customHeight="1" x14ac:dyDescent="0.2">
      <c r="B12" s="13"/>
      <c r="C12" s="13"/>
      <c r="D12" s="66">
        <v>0</v>
      </c>
      <c r="E12" s="65">
        <f t="shared" ref="E12:E75" si="2">C12*D12</f>
        <v>0</v>
      </c>
    </row>
    <row r="13" spans="2:5" ht="15.75" customHeight="1" x14ac:dyDescent="0.2">
      <c r="B13" s="13"/>
      <c r="C13" s="13"/>
      <c r="D13" s="66">
        <v>0</v>
      </c>
      <c r="E13" s="65">
        <f t="shared" si="2"/>
        <v>0</v>
      </c>
    </row>
    <row r="14" spans="2:5" ht="15.75" customHeight="1" x14ac:dyDescent="0.2">
      <c r="B14" s="13"/>
      <c r="C14" s="13"/>
      <c r="D14" s="66">
        <v>0</v>
      </c>
      <c r="E14" s="65">
        <f t="shared" si="2"/>
        <v>0</v>
      </c>
    </row>
    <row r="15" spans="2:5" ht="15.75" customHeight="1" x14ac:dyDescent="0.2">
      <c r="B15" s="13"/>
      <c r="C15" s="13"/>
      <c r="D15" s="66">
        <v>0</v>
      </c>
      <c r="E15" s="65">
        <f t="shared" si="2"/>
        <v>0</v>
      </c>
    </row>
    <row r="16" spans="2:5" ht="15.75" customHeight="1" x14ac:dyDescent="0.2">
      <c r="B16" s="13"/>
      <c r="C16" s="13"/>
      <c r="D16" s="66">
        <v>0</v>
      </c>
      <c r="E16" s="65">
        <f t="shared" si="2"/>
        <v>0</v>
      </c>
    </row>
    <row r="17" spans="2:5" ht="15.75" customHeight="1" x14ac:dyDescent="0.2">
      <c r="B17" s="13"/>
      <c r="C17" s="13"/>
      <c r="D17" s="66">
        <v>0</v>
      </c>
      <c r="E17" s="65">
        <f t="shared" si="2"/>
        <v>0</v>
      </c>
    </row>
    <row r="18" spans="2:5" ht="15.75" customHeight="1" x14ac:dyDescent="0.2">
      <c r="B18" s="13"/>
      <c r="C18" s="13"/>
      <c r="D18" s="66">
        <v>0</v>
      </c>
      <c r="E18" s="65">
        <f t="shared" si="2"/>
        <v>0</v>
      </c>
    </row>
    <row r="19" spans="2:5" ht="15.75" customHeight="1" x14ac:dyDescent="0.2">
      <c r="B19" s="13"/>
      <c r="C19" s="13"/>
      <c r="D19" s="66">
        <v>0</v>
      </c>
      <c r="E19" s="65">
        <f t="shared" si="2"/>
        <v>0</v>
      </c>
    </row>
    <row r="20" spans="2:5" ht="15.75" customHeight="1" x14ac:dyDescent="0.2">
      <c r="B20" s="13"/>
      <c r="C20" s="13"/>
      <c r="D20" s="66">
        <v>0</v>
      </c>
      <c r="E20" s="65">
        <f t="shared" si="2"/>
        <v>0</v>
      </c>
    </row>
    <row r="21" spans="2:5" ht="15.75" customHeight="1" x14ac:dyDescent="0.2">
      <c r="B21" s="13"/>
      <c r="C21" s="13"/>
      <c r="D21" s="66">
        <v>0</v>
      </c>
      <c r="E21" s="65">
        <f t="shared" si="2"/>
        <v>0</v>
      </c>
    </row>
    <row r="22" spans="2:5" ht="15.75" customHeight="1" x14ac:dyDescent="0.2">
      <c r="B22" s="13"/>
      <c r="C22" s="13"/>
      <c r="D22" s="66">
        <v>0</v>
      </c>
      <c r="E22" s="65">
        <f t="shared" si="2"/>
        <v>0</v>
      </c>
    </row>
    <row r="23" spans="2:5" ht="15.75" customHeight="1" x14ac:dyDescent="0.2">
      <c r="B23" s="13"/>
      <c r="C23" s="13"/>
      <c r="D23" s="66">
        <v>0</v>
      </c>
      <c r="E23" s="65">
        <f t="shared" si="2"/>
        <v>0</v>
      </c>
    </row>
    <row r="24" spans="2:5" ht="15.75" customHeight="1" x14ac:dyDescent="0.2">
      <c r="B24" s="13"/>
      <c r="C24" s="13"/>
      <c r="D24" s="66">
        <v>0</v>
      </c>
      <c r="E24" s="65">
        <f t="shared" si="2"/>
        <v>0</v>
      </c>
    </row>
    <row r="25" spans="2:5" ht="15.75" customHeight="1" x14ac:dyDescent="0.2">
      <c r="B25" s="13"/>
      <c r="C25" s="13"/>
      <c r="D25" s="66">
        <v>0</v>
      </c>
      <c r="E25" s="65">
        <f t="shared" si="2"/>
        <v>0</v>
      </c>
    </row>
    <row r="26" spans="2:5" ht="15.75" customHeight="1" x14ac:dyDescent="0.2">
      <c r="B26" s="13"/>
      <c r="C26" s="13"/>
      <c r="D26" s="66">
        <v>0</v>
      </c>
      <c r="E26" s="65">
        <f t="shared" si="2"/>
        <v>0</v>
      </c>
    </row>
    <row r="27" spans="2:5" ht="15.75" customHeight="1" x14ac:dyDescent="0.2">
      <c r="B27" s="13"/>
      <c r="C27" s="13"/>
      <c r="D27" s="66">
        <v>0</v>
      </c>
      <c r="E27" s="65">
        <f t="shared" si="2"/>
        <v>0</v>
      </c>
    </row>
    <row r="28" spans="2:5" ht="15.75" customHeight="1" x14ac:dyDescent="0.2">
      <c r="B28" s="13"/>
      <c r="C28" s="13"/>
      <c r="D28" s="66">
        <v>0</v>
      </c>
      <c r="E28" s="65">
        <f t="shared" si="2"/>
        <v>0</v>
      </c>
    </row>
    <row r="29" spans="2:5" ht="15.75" customHeight="1" x14ac:dyDescent="0.2">
      <c r="B29" s="13"/>
      <c r="C29" s="13"/>
      <c r="D29" s="66">
        <v>0</v>
      </c>
      <c r="E29" s="65">
        <f t="shared" si="2"/>
        <v>0</v>
      </c>
    </row>
    <row r="30" spans="2:5" ht="15.75" customHeight="1" x14ac:dyDescent="0.2">
      <c r="B30" s="13"/>
      <c r="C30" s="13"/>
      <c r="D30" s="66">
        <v>0</v>
      </c>
      <c r="E30" s="65">
        <f t="shared" si="2"/>
        <v>0</v>
      </c>
    </row>
    <row r="31" spans="2:5" ht="15.75" customHeight="1" x14ac:dyDescent="0.2">
      <c r="B31" s="13"/>
      <c r="C31" s="13"/>
      <c r="D31" s="66">
        <v>0</v>
      </c>
      <c r="E31" s="65">
        <f t="shared" si="2"/>
        <v>0</v>
      </c>
    </row>
    <row r="32" spans="2:5" ht="15.75" customHeight="1" x14ac:dyDescent="0.2">
      <c r="B32" s="13"/>
      <c r="C32" s="13"/>
      <c r="D32" s="66">
        <v>0</v>
      </c>
      <c r="E32" s="65">
        <f t="shared" si="2"/>
        <v>0</v>
      </c>
    </row>
    <row r="33" spans="2:5" ht="15.75" customHeight="1" x14ac:dyDescent="0.2">
      <c r="B33" s="13"/>
      <c r="C33" s="13"/>
      <c r="D33" s="66">
        <v>0</v>
      </c>
      <c r="E33" s="65">
        <f t="shared" si="2"/>
        <v>0</v>
      </c>
    </row>
    <row r="34" spans="2:5" ht="15.75" customHeight="1" x14ac:dyDescent="0.2">
      <c r="B34" s="13"/>
      <c r="C34" s="13"/>
      <c r="D34" s="66">
        <v>0</v>
      </c>
      <c r="E34" s="65">
        <f t="shared" si="2"/>
        <v>0</v>
      </c>
    </row>
    <row r="35" spans="2:5" ht="15.75" customHeight="1" x14ac:dyDescent="0.2">
      <c r="B35" s="13"/>
      <c r="C35" s="13"/>
      <c r="D35" s="66">
        <v>0</v>
      </c>
      <c r="E35" s="65">
        <f t="shared" si="2"/>
        <v>0</v>
      </c>
    </row>
    <row r="36" spans="2:5" ht="15.75" customHeight="1" x14ac:dyDescent="0.2">
      <c r="B36" s="13"/>
      <c r="C36" s="13"/>
      <c r="D36" s="66">
        <v>0</v>
      </c>
      <c r="E36" s="65">
        <f t="shared" si="2"/>
        <v>0</v>
      </c>
    </row>
    <row r="37" spans="2:5" ht="15.75" customHeight="1" x14ac:dyDescent="0.2">
      <c r="B37" s="13"/>
      <c r="C37" s="13"/>
      <c r="D37" s="66">
        <v>0</v>
      </c>
      <c r="E37" s="65">
        <f t="shared" si="2"/>
        <v>0</v>
      </c>
    </row>
    <row r="38" spans="2:5" ht="15.75" customHeight="1" x14ac:dyDescent="0.2">
      <c r="B38" s="13"/>
      <c r="C38" s="13"/>
      <c r="D38" s="66">
        <v>0</v>
      </c>
      <c r="E38" s="65">
        <f t="shared" si="2"/>
        <v>0</v>
      </c>
    </row>
    <row r="39" spans="2:5" ht="15.75" customHeight="1" x14ac:dyDescent="0.2">
      <c r="B39" s="13"/>
      <c r="C39" s="13"/>
      <c r="D39" s="66">
        <v>0</v>
      </c>
      <c r="E39" s="65">
        <f t="shared" si="2"/>
        <v>0</v>
      </c>
    </row>
    <row r="40" spans="2:5" ht="15.75" customHeight="1" x14ac:dyDescent="0.2">
      <c r="B40" s="13"/>
      <c r="C40" s="13"/>
      <c r="D40" s="66">
        <v>0</v>
      </c>
      <c r="E40" s="65">
        <f t="shared" si="2"/>
        <v>0</v>
      </c>
    </row>
    <row r="41" spans="2:5" ht="15.75" customHeight="1" x14ac:dyDescent="0.2">
      <c r="B41" s="13"/>
      <c r="C41" s="13"/>
      <c r="D41" s="66">
        <v>0</v>
      </c>
      <c r="E41" s="65">
        <f t="shared" si="2"/>
        <v>0</v>
      </c>
    </row>
    <row r="42" spans="2:5" ht="15.75" customHeight="1" x14ac:dyDescent="0.2">
      <c r="B42" s="13"/>
      <c r="C42" s="13"/>
      <c r="D42" s="66">
        <v>0</v>
      </c>
      <c r="E42" s="65">
        <f t="shared" si="2"/>
        <v>0</v>
      </c>
    </row>
    <row r="43" spans="2:5" ht="15.75" customHeight="1" x14ac:dyDescent="0.2">
      <c r="B43" s="13"/>
      <c r="C43" s="13"/>
      <c r="D43" s="66">
        <v>0</v>
      </c>
      <c r="E43" s="65">
        <f t="shared" si="2"/>
        <v>0</v>
      </c>
    </row>
    <row r="44" spans="2:5" ht="15.75" customHeight="1" x14ac:dyDescent="0.2">
      <c r="B44" s="13"/>
      <c r="C44" s="13"/>
      <c r="D44" s="66">
        <v>0</v>
      </c>
      <c r="E44" s="65">
        <f t="shared" si="2"/>
        <v>0</v>
      </c>
    </row>
    <row r="45" spans="2:5" ht="15.75" customHeight="1" x14ac:dyDescent="0.2">
      <c r="B45" s="13"/>
      <c r="C45" s="13"/>
      <c r="D45" s="66">
        <v>0</v>
      </c>
      <c r="E45" s="65">
        <f t="shared" si="2"/>
        <v>0</v>
      </c>
    </row>
    <row r="46" spans="2:5" ht="15.75" customHeight="1" x14ac:dyDescent="0.2">
      <c r="B46" s="13"/>
      <c r="C46" s="13"/>
      <c r="D46" s="66">
        <v>0</v>
      </c>
      <c r="E46" s="65">
        <f t="shared" si="2"/>
        <v>0</v>
      </c>
    </row>
    <row r="47" spans="2:5" ht="15.75" customHeight="1" x14ac:dyDescent="0.2">
      <c r="B47" s="13"/>
      <c r="C47" s="13"/>
      <c r="D47" s="66">
        <v>0</v>
      </c>
      <c r="E47" s="65">
        <f t="shared" si="2"/>
        <v>0</v>
      </c>
    </row>
    <row r="48" spans="2:5" ht="15.75" customHeight="1" x14ac:dyDescent="0.2">
      <c r="B48" s="13"/>
      <c r="C48" s="13"/>
      <c r="D48" s="66">
        <v>0</v>
      </c>
      <c r="E48" s="65">
        <f t="shared" si="2"/>
        <v>0</v>
      </c>
    </row>
    <row r="49" spans="2:5" ht="15.75" customHeight="1" x14ac:dyDescent="0.2">
      <c r="B49" s="13"/>
      <c r="C49" s="13"/>
      <c r="D49" s="66">
        <v>0</v>
      </c>
      <c r="E49" s="65">
        <f t="shared" si="2"/>
        <v>0</v>
      </c>
    </row>
    <row r="50" spans="2:5" ht="15.75" customHeight="1" x14ac:dyDescent="0.2">
      <c r="B50" s="13"/>
      <c r="C50" s="13"/>
      <c r="D50" s="66">
        <v>0</v>
      </c>
      <c r="E50" s="65">
        <f t="shared" si="2"/>
        <v>0</v>
      </c>
    </row>
    <row r="51" spans="2:5" ht="15.75" customHeight="1" x14ac:dyDescent="0.2">
      <c r="B51" s="13"/>
      <c r="C51" s="13"/>
      <c r="D51" s="66">
        <v>0</v>
      </c>
      <c r="E51" s="65">
        <f t="shared" si="2"/>
        <v>0</v>
      </c>
    </row>
    <row r="52" spans="2:5" ht="15.75" customHeight="1" x14ac:dyDescent="0.2">
      <c r="B52" s="13"/>
      <c r="C52" s="13"/>
      <c r="D52" s="66">
        <v>0</v>
      </c>
      <c r="E52" s="65">
        <f t="shared" si="2"/>
        <v>0</v>
      </c>
    </row>
    <row r="53" spans="2:5" ht="15.75" customHeight="1" x14ac:dyDescent="0.2">
      <c r="B53" s="13"/>
      <c r="C53" s="13"/>
      <c r="D53" s="66">
        <v>0</v>
      </c>
      <c r="E53" s="65">
        <f t="shared" si="2"/>
        <v>0</v>
      </c>
    </row>
    <row r="54" spans="2:5" ht="15.75" customHeight="1" x14ac:dyDescent="0.2">
      <c r="B54" s="13"/>
      <c r="C54" s="13"/>
      <c r="D54" s="66">
        <v>0</v>
      </c>
      <c r="E54" s="65">
        <f t="shared" si="2"/>
        <v>0</v>
      </c>
    </row>
    <row r="55" spans="2:5" ht="15.75" customHeight="1" x14ac:dyDescent="0.2">
      <c r="B55" s="13"/>
      <c r="C55" s="13"/>
      <c r="D55" s="66">
        <v>0</v>
      </c>
      <c r="E55" s="65">
        <f t="shared" si="2"/>
        <v>0</v>
      </c>
    </row>
    <row r="56" spans="2:5" ht="15.75" customHeight="1" x14ac:dyDescent="0.2">
      <c r="B56" s="13"/>
      <c r="C56" s="13"/>
      <c r="D56" s="66">
        <v>0</v>
      </c>
      <c r="E56" s="65">
        <f t="shared" si="2"/>
        <v>0</v>
      </c>
    </row>
    <row r="57" spans="2:5" ht="15.75" customHeight="1" x14ac:dyDescent="0.2">
      <c r="B57" s="13"/>
      <c r="C57" s="13"/>
      <c r="D57" s="66">
        <v>0</v>
      </c>
      <c r="E57" s="65">
        <f t="shared" si="2"/>
        <v>0</v>
      </c>
    </row>
    <row r="58" spans="2:5" ht="15.75" customHeight="1" x14ac:dyDescent="0.2">
      <c r="B58" s="13"/>
      <c r="C58" s="13"/>
      <c r="D58" s="66">
        <v>0</v>
      </c>
      <c r="E58" s="65">
        <f t="shared" si="2"/>
        <v>0</v>
      </c>
    </row>
    <row r="59" spans="2:5" ht="15.75" customHeight="1" x14ac:dyDescent="0.2">
      <c r="B59" s="13"/>
      <c r="C59" s="13"/>
      <c r="D59" s="66">
        <v>0</v>
      </c>
      <c r="E59" s="65">
        <f t="shared" si="2"/>
        <v>0</v>
      </c>
    </row>
    <row r="60" spans="2:5" ht="15.75" customHeight="1" x14ac:dyDescent="0.2">
      <c r="B60" s="13"/>
      <c r="C60" s="13"/>
      <c r="D60" s="66">
        <v>0</v>
      </c>
      <c r="E60" s="65">
        <f t="shared" si="2"/>
        <v>0</v>
      </c>
    </row>
    <row r="61" spans="2:5" ht="15.75" customHeight="1" x14ac:dyDescent="0.2">
      <c r="B61" s="13"/>
      <c r="C61" s="13"/>
      <c r="D61" s="66">
        <v>0</v>
      </c>
      <c r="E61" s="65">
        <f t="shared" si="2"/>
        <v>0</v>
      </c>
    </row>
    <row r="62" spans="2:5" ht="15.75" customHeight="1" x14ac:dyDescent="0.2">
      <c r="B62" s="13"/>
      <c r="C62" s="13"/>
      <c r="D62" s="66">
        <v>0</v>
      </c>
      <c r="E62" s="65">
        <f t="shared" si="2"/>
        <v>0</v>
      </c>
    </row>
    <row r="63" spans="2:5" ht="15.75" customHeight="1" x14ac:dyDescent="0.2">
      <c r="B63" s="13"/>
      <c r="C63" s="13"/>
      <c r="D63" s="66">
        <v>0</v>
      </c>
      <c r="E63" s="65">
        <f t="shared" si="2"/>
        <v>0</v>
      </c>
    </row>
    <row r="64" spans="2:5" ht="15.75" customHeight="1" x14ac:dyDescent="0.2">
      <c r="B64" s="13"/>
      <c r="C64" s="13"/>
      <c r="D64" s="66">
        <v>0</v>
      </c>
      <c r="E64" s="65">
        <f t="shared" si="2"/>
        <v>0</v>
      </c>
    </row>
    <row r="65" spans="2:5" ht="15.75" customHeight="1" x14ac:dyDescent="0.2">
      <c r="B65" s="13"/>
      <c r="C65" s="13"/>
      <c r="D65" s="66">
        <v>0</v>
      </c>
      <c r="E65" s="65">
        <f t="shared" si="2"/>
        <v>0</v>
      </c>
    </row>
    <row r="66" spans="2:5" ht="15.75" customHeight="1" x14ac:dyDescent="0.2">
      <c r="B66" s="13"/>
      <c r="C66" s="13"/>
      <c r="D66" s="66">
        <v>0</v>
      </c>
      <c r="E66" s="65">
        <f t="shared" si="2"/>
        <v>0</v>
      </c>
    </row>
    <row r="67" spans="2:5" ht="15.75" customHeight="1" x14ac:dyDescent="0.2">
      <c r="B67" s="13"/>
      <c r="C67" s="13"/>
      <c r="D67" s="66">
        <v>0</v>
      </c>
      <c r="E67" s="65">
        <f t="shared" si="2"/>
        <v>0</v>
      </c>
    </row>
    <row r="68" spans="2:5" ht="15.75" customHeight="1" x14ac:dyDescent="0.2">
      <c r="B68" s="13"/>
      <c r="C68" s="13"/>
      <c r="D68" s="66">
        <v>0</v>
      </c>
      <c r="E68" s="65">
        <f t="shared" si="2"/>
        <v>0</v>
      </c>
    </row>
    <row r="69" spans="2:5" ht="15.75" customHeight="1" x14ac:dyDescent="0.2">
      <c r="B69" s="13"/>
      <c r="C69" s="13"/>
      <c r="D69" s="66">
        <v>0</v>
      </c>
      <c r="E69" s="65">
        <f t="shared" si="2"/>
        <v>0</v>
      </c>
    </row>
    <row r="70" spans="2:5" ht="15.75" customHeight="1" x14ac:dyDescent="0.2">
      <c r="B70" s="13"/>
      <c r="C70" s="13"/>
      <c r="D70" s="66">
        <v>0</v>
      </c>
      <c r="E70" s="65">
        <f t="shared" si="2"/>
        <v>0</v>
      </c>
    </row>
    <row r="71" spans="2:5" ht="15.75" customHeight="1" x14ac:dyDescent="0.2">
      <c r="B71" s="13"/>
      <c r="C71" s="13"/>
      <c r="D71" s="66">
        <v>0</v>
      </c>
      <c r="E71" s="65">
        <f t="shared" si="2"/>
        <v>0</v>
      </c>
    </row>
    <row r="72" spans="2:5" ht="15.75" customHeight="1" x14ac:dyDescent="0.2">
      <c r="B72" s="13"/>
      <c r="C72" s="13"/>
      <c r="D72" s="66">
        <v>0</v>
      </c>
      <c r="E72" s="65">
        <f t="shared" si="2"/>
        <v>0</v>
      </c>
    </row>
    <row r="73" spans="2:5" ht="15.75" customHeight="1" x14ac:dyDescent="0.2">
      <c r="B73" s="13"/>
      <c r="C73" s="13"/>
      <c r="D73" s="66">
        <v>0</v>
      </c>
      <c r="E73" s="65">
        <f t="shared" si="2"/>
        <v>0</v>
      </c>
    </row>
    <row r="74" spans="2:5" ht="15.75" customHeight="1" x14ac:dyDescent="0.2">
      <c r="B74" s="13"/>
      <c r="C74" s="13"/>
      <c r="D74" s="66">
        <v>0</v>
      </c>
      <c r="E74" s="65">
        <f t="shared" si="2"/>
        <v>0</v>
      </c>
    </row>
    <row r="75" spans="2:5" ht="15.75" customHeight="1" x14ac:dyDescent="0.2">
      <c r="B75" s="13"/>
      <c r="C75" s="13"/>
      <c r="D75" s="66">
        <v>0</v>
      </c>
      <c r="E75" s="65">
        <f t="shared" si="2"/>
        <v>0</v>
      </c>
    </row>
    <row r="76" spans="2:5" ht="15.75" customHeight="1" x14ac:dyDescent="0.2">
      <c r="B76" s="13"/>
      <c r="C76" s="13"/>
      <c r="D76" s="66">
        <v>0</v>
      </c>
      <c r="E76" s="65">
        <f t="shared" ref="E76:E139" si="3">C76*D76</f>
        <v>0</v>
      </c>
    </row>
    <row r="77" spans="2:5" ht="15.75" customHeight="1" x14ac:dyDescent="0.2">
      <c r="B77" s="13"/>
      <c r="C77" s="13"/>
      <c r="D77" s="66">
        <v>0</v>
      </c>
      <c r="E77" s="65">
        <f t="shared" si="3"/>
        <v>0</v>
      </c>
    </row>
    <row r="78" spans="2:5" ht="15.75" customHeight="1" x14ac:dyDescent="0.2">
      <c r="B78" s="13"/>
      <c r="C78" s="13"/>
      <c r="D78" s="66">
        <v>0</v>
      </c>
      <c r="E78" s="65">
        <f t="shared" si="3"/>
        <v>0</v>
      </c>
    </row>
    <row r="79" spans="2:5" ht="15.75" customHeight="1" x14ac:dyDescent="0.2">
      <c r="B79" s="13"/>
      <c r="C79" s="13"/>
      <c r="D79" s="66">
        <v>0</v>
      </c>
      <c r="E79" s="65">
        <f t="shared" si="3"/>
        <v>0</v>
      </c>
    </row>
    <row r="80" spans="2:5" ht="15.75" customHeight="1" x14ac:dyDescent="0.2">
      <c r="B80" s="13"/>
      <c r="C80" s="13"/>
      <c r="D80" s="66">
        <v>0</v>
      </c>
      <c r="E80" s="65">
        <f t="shared" si="3"/>
        <v>0</v>
      </c>
    </row>
    <row r="81" spans="2:5" ht="15.75" customHeight="1" x14ac:dyDescent="0.2">
      <c r="B81" s="13"/>
      <c r="C81" s="13"/>
      <c r="D81" s="66">
        <v>0</v>
      </c>
      <c r="E81" s="65">
        <f t="shared" si="3"/>
        <v>0</v>
      </c>
    </row>
    <row r="82" spans="2:5" ht="15.75" customHeight="1" x14ac:dyDescent="0.2">
      <c r="B82" s="13"/>
      <c r="C82" s="13"/>
      <c r="D82" s="66">
        <v>0</v>
      </c>
      <c r="E82" s="65">
        <f t="shared" si="3"/>
        <v>0</v>
      </c>
    </row>
    <row r="83" spans="2:5" ht="15.75" customHeight="1" x14ac:dyDescent="0.2">
      <c r="B83" s="13"/>
      <c r="C83" s="13"/>
      <c r="D83" s="66">
        <v>0</v>
      </c>
      <c r="E83" s="65">
        <f t="shared" si="3"/>
        <v>0</v>
      </c>
    </row>
    <row r="84" spans="2:5" ht="15.75" customHeight="1" x14ac:dyDescent="0.2">
      <c r="B84" s="13"/>
      <c r="C84" s="13"/>
      <c r="D84" s="66">
        <v>0</v>
      </c>
      <c r="E84" s="65">
        <f t="shared" si="3"/>
        <v>0</v>
      </c>
    </row>
    <row r="85" spans="2:5" ht="15.75" customHeight="1" x14ac:dyDescent="0.2">
      <c r="B85" s="13"/>
      <c r="C85" s="13"/>
      <c r="D85" s="66">
        <v>0</v>
      </c>
      <c r="E85" s="65">
        <f t="shared" si="3"/>
        <v>0</v>
      </c>
    </row>
    <row r="86" spans="2:5" ht="15.75" customHeight="1" x14ac:dyDescent="0.2">
      <c r="B86" s="13"/>
      <c r="C86" s="13"/>
      <c r="D86" s="66">
        <v>0</v>
      </c>
      <c r="E86" s="65">
        <f t="shared" si="3"/>
        <v>0</v>
      </c>
    </row>
    <row r="87" spans="2:5" ht="15.75" customHeight="1" x14ac:dyDescent="0.2">
      <c r="B87" s="13"/>
      <c r="C87" s="13"/>
      <c r="D87" s="66">
        <v>0</v>
      </c>
      <c r="E87" s="65">
        <f t="shared" si="3"/>
        <v>0</v>
      </c>
    </row>
    <row r="88" spans="2:5" ht="15.75" customHeight="1" x14ac:dyDescent="0.2">
      <c r="B88" s="13"/>
      <c r="C88" s="13"/>
      <c r="D88" s="66">
        <v>0</v>
      </c>
      <c r="E88" s="65">
        <f t="shared" si="3"/>
        <v>0</v>
      </c>
    </row>
    <row r="89" spans="2:5" ht="15.75" customHeight="1" x14ac:dyDescent="0.2">
      <c r="B89" s="13"/>
      <c r="C89" s="13"/>
      <c r="D89" s="66">
        <v>0</v>
      </c>
      <c r="E89" s="65">
        <f t="shared" si="3"/>
        <v>0</v>
      </c>
    </row>
    <row r="90" spans="2:5" ht="15.75" customHeight="1" x14ac:dyDescent="0.2">
      <c r="B90" s="13"/>
      <c r="C90" s="13"/>
      <c r="D90" s="66">
        <v>0</v>
      </c>
      <c r="E90" s="65">
        <f t="shared" si="3"/>
        <v>0</v>
      </c>
    </row>
    <row r="91" spans="2:5" ht="15.75" customHeight="1" x14ac:dyDescent="0.2">
      <c r="B91" s="13"/>
      <c r="C91" s="13"/>
      <c r="D91" s="66">
        <v>0</v>
      </c>
      <c r="E91" s="65">
        <f t="shared" si="3"/>
        <v>0</v>
      </c>
    </row>
    <row r="92" spans="2:5" ht="15.75" customHeight="1" x14ac:dyDescent="0.2">
      <c r="B92" s="13"/>
      <c r="C92" s="13"/>
      <c r="D92" s="66">
        <v>0</v>
      </c>
      <c r="E92" s="65">
        <f t="shared" si="3"/>
        <v>0</v>
      </c>
    </row>
    <row r="93" spans="2:5" ht="15.75" customHeight="1" x14ac:dyDescent="0.2">
      <c r="B93" s="13"/>
      <c r="C93" s="13"/>
      <c r="D93" s="66">
        <v>0</v>
      </c>
      <c r="E93" s="65">
        <f t="shared" si="3"/>
        <v>0</v>
      </c>
    </row>
    <row r="94" spans="2:5" ht="15.75" customHeight="1" x14ac:dyDescent="0.2">
      <c r="B94" s="13"/>
      <c r="C94" s="13"/>
      <c r="D94" s="66">
        <v>0</v>
      </c>
      <c r="E94" s="65">
        <f t="shared" si="3"/>
        <v>0</v>
      </c>
    </row>
    <row r="95" spans="2:5" ht="15.75" customHeight="1" x14ac:dyDescent="0.2">
      <c r="B95" s="13"/>
      <c r="C95" s="13"/>
      <c r="D95" s="66">
        <v>0</v>
      </c>
      <c r="E95" s="65">
        <f t="shared" si="3"/>
        <v>0</v>
      </c>
    </row>
    <row r="96" spans="2:5" ht="15.75" customHeight="1" x14ac:dyDescent="0.2">
      <c r="B96" s="13"/>
      <c r="C96" s="13"/>
      <c r="D96" s="66">
        <v>0</v>
      </c>
      <c r="E96" s="65">
        <f t="shared" si="3"/>
        <v>0</v>
      </c>
    </row>
    <row r="97" spans="2:5" ht="15.75" customHeight="1" x14ac:dyDescent="0.2">
      <c r="B97" s="13"/>
      <c r="C97" s="13"/>
      <c r="D97" s="66">
        <v>0</v>
      </c>
      <c r="E97" s="65">
        <f t="shared" si="3"/>
        <v>0</v>
      </c>
    </row>
    <row r="98" spans="2:5" ht="15.75" customHeight="1" x14ac:dyDescent="0.2">
      <c r="B98" s="13"/>
      <c r="C98" s="13"/>
      <c r="D98" s="66">
        <v>0</v>
      </c>
      <c r="E98" s="65">
        <f t="shared" si="3"/>
        <v>0</v>
      </c>
    </row>
    <row r="99" spans="2:5" ht="15.75" customHeight="1" x14ac:dyDescent="0.2">
      <c r="B99" s="13"/>
      <c r="C99" s="13"/>
      <c r="D99" s="66">
        <v>0</v>
      </c>
      <c r="E99" s="65">
        <f t="shared" si="3"/>
        <v>0</v>
      </c>
    </row>
    <row r="100" spans="2:5" ht="15.75" customHeight="1" x14ac:dyDescent="0.2">
      <c r="B100" s="13"/>
      <c r="C100" s="13"/>
      <c r="D100" s="66">
        <v>0</v>
      </c>
      <c r="E100" s="65">
        <f t="shared" si="3"/>
        <v>0</v>
      </c>
    </row>
    <row r="101" spans="2:5" ht="15.75" customHeight="1" x14ac:dyDescent="0.2">
      <c r="B101" s="13"/>
      <c r="C101" s="13"/>
      <c r="D101" s="66">
        <v>0</v>
      </c>
      <c r="E101" s="65">
        <f t="shared" si="3"/>
        <v>0</v>
      </c>
    </row>
    <row r="102" spans="2:5" ht="15.75" customHeight="1" x14ac:dyDescent="0.2">
      <c r="B102" s="13"/>
      <c r="C102" s="13"/>
      <c r="D102" s="66">
        <v>0</v>
      </c>
      <c r="E102" s="65">
        <f t="shared" si="3"/>
        <v>0</v>
      </c>
    </row>
    <row r="103" spans="2:5" ht="15.75" customHeight="1" x14ac:dyDescent="0.2">
      <c r="B103" s="13"/>
      <c r="C103" s="13"/>
      <c r="D103" s="66">
        <v>0</v>
      </c>
      <c r="E103" s="65">
        <f t="shared" si="3"/>
        <v>0</v>
      </c>
    </row>
    <row r="104" spans="2:5" ht="15.75" customHeight="1" x14ac:dyDescent="0.2">
      <c r="B104" s="13"/>
      <c r="C104" s="13"/>
      <c r="D104" s="66">
        <v>0</v>
      </c>
      <c r="E104" s="65">
        <f t="shared" si="3"/>
        <v>0</v>
      </c>
    </row>
    <row r="105" spans="2:5" ht="15.75" customHeight="1" x14ac:dyDescent="0.2">
      <c r="B105" s="13"/>
      <c r="C105" s="13"/>
      <c r="D105" s="66">
        <v>0</v>
      </c>
      <c r="E105" s="65">
        <f t="shared" si="3"/>
        <v>0</v>
      </c>
    </row>
    <row r="106" spans="2:5" ht="15.75" customHeight="1" x14ac:dyDescent="0.2">
      <c r="B106" s="13"/>
      <c r="C106" s="13"/>
      <c r="D106" s="66">
        <v>0</v>
      </c>
      <c r="E106" s="65">
        <f t="shared" si="3"/>
        <v>0</v>
      </c>
    </row>
    <row r="107" spans="2:5" ht="15.75" customHeight="1" x14ac:dyDescent="0.2">
      <c r="B107" s="13"/>
      <c r="C107" s="13"/>
      <c r="D107" s="66">
        <v>0</v>
      </c>
      <c r="E107" s="65">
        <f t="shared" si="3"/>
        <v>0</v>
      </c>
    </row>
    <row r="108" spans="2:5" ht="15.75" customHeight="1" x14ac:dyDescent="0.2">
      <c r="B108" s="13"/>
      <c r="C108" s="13"/>
      <c r="D108" s="66">
        <v>0</v>
      </c>
      <c r="E108" s="65">
        <f t="shared" si="3"/>
        <v>0</v>
      </c>
    </row>
    <row r="109" spans="2:5" ht="15.75" customHeight="1" x14ac:dyDescent="0.2">
      <c r="B109" s="13"/>
      <c r="C109" s="13"/>
      <c r="D109" s="66">
        <v>0</v>
      </c>
      <c r="E109" s="65">
        <f t="shared" si="3"/>
        <v>0</v>
      </c>
    </row>
    <row r="110" spans="2:5" ht="15.75" customHeight="1" x14ac:dyDescent="0.2">
      <c r="B110" s="13"/>
      <c r="C110" s="13"/>
      <c r="D110" s="66">
        <v>0</v>
      </c>
      <c r="E110" s="65">
        <f t="shared" si="3"/>
        <v>0</v>
      </c>
    </row>
    <row r="111" spans="2:5" ht="15.75" customHeight="1" x14ac:dyDescent="0.2">
      <c r="B111" s="13"/>
      <c r="C111" s="13"/>
      <c r="D111" s="66">
        <v>0</v>
      </c>
      <c r="E111" s="65">
        <f t="shared" si="3"/>
        <v>0</v>
      </c>
    </row>
    <row r="112" spans="2:5" ht="15.75" customHeight="1" x14ac:dyDescent="0.2">
      <c r="B112" s="13"/>
      <c r="C112" s="13"/>
      <c r="D112" s="66">
        <v>0</v>
      </c>
      <c r="E112" s="65">
        <f t="shared" si="3"/>
        <v>0</v>
      </c>
    </row>
    <row r="113" spans="2:5" ht="15.75" customHeight="1" x14ac:dyDescent="0.2">
      <c r="B113" s="13"/>
      <c r="C113" s="13"/>
      <c r="D113" s="66">
        <v>0</v>
      </c>
      <c r="E113" s="65">
        <f t="shared" si="3"/>
        <v>0</v>
      </c>
    </row>
    <row r="114" spans="2:5" ht="15.75" customHeight="1" x14ac:dyDescent="0.2">
      <c r="B114" s="13"/>
      <c r="C114" s="13"/>
      <c r="D114" s="66">
        <v>0</v>
      </c>
      <c r="E114" s="65">
        <f t="shared" si="3"/>
        <v>0</v>
      </c>
    </row>
    <row r="115" spans="2:5" ht="15.75" customHeight="1" x14ac:dyDescent="0.2">
      <c r="B115" s="13"/>
      <c r="C115" s="13"/>
      <c r="D115" s="66">
        <v>0</v>
      </c>
      <c r="E115" s="65">
        <f t="shared" si="3"/>
        <v>0</v>
      </c>
    </row>
    <row r="116" spans="2:5" ht="15.75" customHeight="1" x14ac:dyDescent="0.2">
      <c r="B116" s="13"/>
      <c r="C116" s="13"/>
      <c r="D116" s="66">
        <v>0</v>
      </c>
      <c r="E116" s="65">
        <f t="shared" si="3"/>
        <v>0</v>
      </c>
    </row>
    <row r="117" spans="2:5" ht="15.75" customHeight="1" x14ac:dyDescent="0.2">
      <c r="B117" s="13"/>
      <c r="C117" s="13"/>
      <c r="D117" s="66">
        <v>0</v>
      </c>
      <c r="E117" s="65">
        <f t="shared" si="3"/>
        <v>0</v>
      </c>
    </row>
    <row r="118" spans="2:5" ht="15.75" customHeight="1" x14ac:dyDescent="0.2">
      <c r="B118" s="13"/>
      <c r="C118" s="13"/>
      <c r="D118" s="66">
        <v>0</v>
      </c>
      <c r="E118" s="65">
        <f t="shared" si="3"/>
        <v>0</v>
      </c>
    </row>
    <row r="119" spans="2:5" ht="15.75" customHeight="1" x14ac:dyDescent="0.2">
      <c r="B119" s="13"/>
      <c r="C119" s="13"/>
      <c r="D119" s="66">
        <v>0</v>
      </c>
      <c r="E119" s="65">
        <f t="shared" si="3"/>
        <v>0</v>
      </c>
    </row>
    <row r="120" spans="2:5" ht="15.75" customHeight="1" x14ac:dyDescent="0.2">
      <c r="B120" s="13"/>
      <c r="C120" s="13"/>
      <c r="D120" s="66">
        <v>0</v>
      </c>
      <c r="E120" s="65">
        <f t="shared" si="3"/>
        <v>0</v>
      </c>
    </row>
    <row r="121" spans="2:5" ht="15.75" customHeight="1" x14ac:dyDescent="0.2">
      <c r="B121" s="13"/>
      <c r="C121" s="13"/>
      <c r="D121" s="66">
        <v>0</v>
      </c>
      <c r="E121" s="65">
        <f t="shared" si="3"/>
        <v>0</v>
      </c>
    </row>
    <row r="122" spans="2:5" ht="15.75" customHeight="1" x14ac:dyDescent="0.2">
      <c r="B122" s="13"/>
      <c r="C122" s="13"/>
      <c r="D122" s="66">
        <v>0</v>
      </c>
      <c r="E122" s="65">
        <f t="shared" si="3"/>
        <v>0</v>
      </c>
    </row>
    <row r="123" spans="2:5" ht="15.75" customHeight="1" x14ac:dyDescent="0.2">
      <c r="B123" s="13"/>
      <c r="C123" s="13"/>
      <c r="D123" s="66">
        <v>0</v>
      </c>
      <c r="E123" s="65">
        <f t="shared" si="3"/>
        <v>0</v>
      </c>
    </row>
    <row r="124" spans="2:5" ht="15.75" customHeight="1" x14ac:dyDescent="0.2">
      <c r="B124" s="13"/>
      <c r="C124" s="13"/>
      <c r="D124" s="66">
        <v>0</v>
      </c>
      <c r="E124" s="65">
        <f t="shared" si="3"/>
        <v>0</v>
      </c>
    </row>
    <row r="125" spans="2:5" ht="15.75" customHeight="1" x14ac:dyDescent="0.2">
      <c r="B125" s="13"/>
      <c r="C125" s="13"/>
      <c r="D125" s="66">
        <v>0</v>
      </c>
      <c r="E125" s="65">
        <f t="shared" si="3"/>
        <v>0</v>
      </c>
    </row>
    <row r="126" spans="2:5" ht="15.75" customHeight="1" x14ac:dyDescent="0.2">
      <c r="B126" s="13"/>
      <c r="C126" s="13"/>
      <c r="D126" s="66">
        <v>0</v>
      </c>
      <c r="E126" s="65">
        <f t="shared" si="3"/>
        <v>0</v>
      </c>
    </row>
    <row r="127" spans="2:5" ht="15.75" customHeight="1" x14ac:dyDescent="0.2">
      <c r="B127" s="13"/>
      <c r="C127" s="13"/>
      <c r="D127" s="66">
        <v>0</v>
      </c>
      <c r="E127" s="65">
        <f t="shared" si="3"/>
        <v>0</v>
      </c>
    </row>
    <row r="128" spans="2:5" ht="15.75" customHeight="1" x14ac:dyDescent="0.2">
      <c r="B128" s="13"/>
      <c r="C128" s="13"/>
      <c r="D128" s="66">
        <v>0</v>
      </c>
      <c r="E128" s="65">
        <f t="shared" si="3"/>
        <v>0</v>
      </c>
    </row>
    <row r="129" spans="2:5" ht="15.75" customHeight="1" x14ac:dyDescent="0.2">
      <c r="B129" s="13"/>
      <c r="C129" s="13"/>
      <c r="D129" s="66">
        <v>0</v>
      </c>
      <c r="E129" s="65">
        <f t="shared" si="3"/>
        <v>0</v>
      </c>
    </row>
    <row r="130" spans="2:5" ht="15.75" customHeight="1" x14ac:dyDescent="0.2">
      <c r="B130" s="13"/>
      <c r="C130" s="13"/>
      <c r="D130" s="66">
        <v>0</v>
      </c>
      <c r="E130" s="65">
        <f t="shared" si="3"/>
        <v>0</v>
      </c>
    </row>
    <row r="131" spans="2:5" ht="15.75" customHeight="1" x14ac:dyDescent="0.2">
      <c r="B131" s="13"/>
      <c r="C131" s="13"/>
      <c r="D131" s="66">
        <v>0</v>
      </c>
      <c r="E131" s="65">
        <f t="shared" si="3"/>
        <v>0</v>
      </c>
    </row>
    <row r="132" spans="2:5" ht="15.75" customHeight="1" x14ac:dyDescent="0.2">
      <c r="B132" s="13"/>
      <c r="C132" s="13"/>
      <c r="D132" s="66">
        <v>0</v>
      </c>
      <c r="E132" s="65">
        <f t="shared" si="3"/>
        <v>0</v>
      </c>
    </row>
    <row r="133" spans="2:5" ht="15.75" customHeight="1" x14ac:dyDescent="0.2">
      <c r="B133" s="13"/>
      <c r="C133" s="13"/>
      <c r="D133" s="66">
        <v>0</v>
      </c>
      <c r="E133" s="65">
        <f t="shared" si="3"/>
        <v>0</v>
      </c>
    </row>
    <row r="134" spans="2:5" ht="15.75" customHeight="1" x14ac:dyDescent="0.2">
      <c r="B134" s="13"/>
      <c r="C134" s="13"/>
      <c r="D134" s="66">
        <v>0</v>
      </c>
      <c r="E134" s="65">
        <f t="shared" si="3"/>
        <v>0</v>
      </c>
    </row>
    <row r="135" spans="2:5" ht="15.75" customHeight="1" x14ac:dyDescent="0.2">
      <c r="B135" s="13"/>
      <c r="C135" s="13"/>
      <c r="D135" s="66">
        <v>0</v>
      </c>
      <c r="E135" s="65">
        <f t="shared" si="3"/>
        <v>0</v>
      </c>
    </row>
    <row r="136" spans="2:5" ht="15.75" customHeight="1" x14ac:dyDescent="0.2">
      <c r="B136" s="13"/>
      <c r="C136" s="13"/>
      <c r="D136" s="66">
        <v>0</v>
      </c>
      <c r="E136" s="65">
        <f t="shared" si="3"/>
        <v>0</v>
      </c>
    </row>
    <row r="137" spans="2:5" ht="15.75" customHeight="1" x14ac:dyDescent="0.2">
      <c r="B137" s="13"/>
      <c r="C137" s="13"/>
      <c r="D137" s="66">
        <v>0</v>
      </c>
      <c r="E137" s="65">
        <f t="shared" si="3"/>
        <v>0</v>
      </c>
    </row>
    <row r="138" spans="2:5" ht="15.75" customHeight="1" x14ac:dyDescent="0.2">
      <c r="B138" s="13"/>
      <c r="C138" s="13"/>
      <c r="D138" s="66">
        <v>0</v>
      </c>
      <c r="E138" s="65">
        <f t="shared" si="3"/>
        <v>0</v>
      </c>
    </row>
    <row r="139" spans="2:5" ht="15.75" customHeight="1" x14ac:dyDescent="0.2">
      <c r="B139" s="13"/>
      <c r="C139" s="13"/>
      <c r="D139" s="66">
        <v>0</v>
      </c>
      <c r="E139" s="65">
        <f t="shared" si="3"/>
        <v>0</v>
      </c>
    </row>
    <row r="140" spans="2:5" ht="15.75" customHeight="1" x14ac:dyDescent="0.2">
      <c r="B140" s="13"/>
      <c r="C140" s="13"/>
      <c r="D140" s="66">
        <v>0</v>
      </c>
      <c r="E140" s="65">
        <f t="shared" ref="E140:E203" si="4">C140*D140</f>
        <v>0</v>
      </c>
    </row>
    <row r="141" spans="2:5" ht="15.75" customHeight="1" x14ac:dyDescent="0.2">
      <c r="B141" s="13"/>
      <c r="C141" s="13"/>
      <c r="D141" s="66">
        <v>0</v>
      </c>
      <c r="E141" s="65">
        <f t="shared" si="4"/>
        <v>0</v>
      </c>
    </row>
    <row r="142" spans="2:5" ht="15.75" customHeight="1" x14ac:dyDescent="0.2">
      <c r="B142" s="13"/>
      <c r="C142" s="13"/>
      <c r="D142" s="66">
        <v>0</v>
      </c>
      <c r="E142" s="65">
        <f t="shared" si="4"/>
        <v>0</v>
      </c>
    </row>
    <row r="143" spans="2:5" ht="15.75" customHeight="1" x14ac:dyDescent="0.2">
      <c r="B143" s="13"/>
      <c r="C143" s="13"/>
      <c r="D143" s="66">
        <v>0</v>
      </c>
      <c r="E143" s="65">
        <f t="shared" si="4"/>
        <v>0</v>
      </c>
    </row>
    <row r="144" spans="2:5" ht="15.75" customHeight="1" x14ac:dyDescent="0.2">
      <c r="B144" s="13"/>
      <c r="C144" s="13"/>
      <c r="D144" s="66">
        <v>0</v>
      </c>
      <c r="E144" s="65">
        <f t="shared" si="4"/>
        <v>0</v>
      </c>
    </row>
    <row r="145" spans="2:5" ht="15.75" customHeight="1" x14ac:dyDescent="0.2">
      <c r="B145" s="13"/>
      <c r="C145" s="13"/>
      <c r="D145" s="66">
        <v>0</v>
      </c>
      <c r="E145" s="65">
        <f t="shared" si="4"/>
        <v>0</v>
      </c>
    </row>
    <row r="146" spans="2:5" ht="15.75" customHeight="1" x14ac:dyDescent="0.2">
      <c r="B146" s="13"/>
      <c r="C146" s="13"/>
      <c r="D146" s="66">
        <v>0</v>
      </c>
      <c r="E146" s="65">
        <f t="shared" si="4"/>
        <v>0</v>
      </c>
    </row>
    <row r="147" spans="2:5" ht="15.75" customHeight="1" x14ac:dyDescent="0.2">
      <c r="B147" s="13"/>
      <c r="C147" s="13"/>
      <c r="D147" s="66">
        <v>0</v>
      </c>
      <c r="E147" s="65">
        <f t="shared" si="4"/>
        <v>0</v>
      </c>
    </row>
    <row r="148" spans="2:5" ht="15.75" customHeight="1" x14ac:dyDescent="0.2">
      <c r="B148" s="13"/>
      <c r="C148" s="13"/>
      <c r="D148" s="66">
        <v>0</v>
      </c>
      <c r="E148" s="65">
        <f t="shared" si="4"/>
        <v>0</v>
      </c>
    </row>
    <row r="149" spans="2:5" ht="15.75" customHeight="1" x14ac:dyDescent="0.2">
      <c r="B149" s="13"/>
      <c r="C149" s="13"/>
      <c r="D149" s="66">
        <v>0</v>
      </c>
      <c r="E149" s="65">
        <f t="shared" si="4"/>
        <v>0</v>
      </c>
    </row>
    <row r="150" spans="2:5" ht="15.75" customHeight="1" x14ac:dyDescent="0.2">
      <c r="B150" s="13"/>
      <c r="C150" s="13"/>
      <c r="D150" s="66">
        <v>0</v>
      </c>
      <c r="E150" s="65">
        <f t="shared" si="4"/>
        <v>0</v>
      </c>
    </row>
    <row r="151" spans="2:5" ht="15.75" customHeight="1" x14ac:dyDescent="0.2">
      <c r="B151" s="13"/>
      <c r="C151" s="13"/>
      <c r="D151" s="66">
        <v>0</v>
      </c>
      <c r="E151" s="65">
        <f t="shared" si="4"/>
        <v>0</v>
      </c>
    </row>
    <row r="152" spans="2:5" ht="15.75" customHeight="1" x14ac:dyDescent="0.2">
      <c r="B152" s="13"/>
      <c r="C152" s="13"/>
      <c r="D152" s="66">
        <v>0</v>
      </c>
      <c r="E152" s="65">
        <f t="shared" si="4"/>
        <v>0</v>
      </c>
    </row>
    <row r="153" spans="2:5" ht="15.75" customHeight="1" x14ac:dyDescent="0.2">
      <c r="B153" s="13"/>
      <c r="C153" s="13"/>
      <c r="D153" s="66">
        <v>0</v>
      </c>
      <c r="E153" s="65">
        <f t="shared" si="4"/>
        <v>0</v>
      </c>
    </row>
    <row r="154" spans="2:5" ht="15.75" customHeight="1" x14ac:dyDescent="0.2">
      <c r="B154" s="13"/>
      <c r="C154" s="13"/>
      <c r="D154" s="66">
        <v>0</v>
      </c>
      <c r="E154" s="65">
        <f t="shared" si="4"/>
        <v>0</v>
      </c>
    </row>
    <row r="155" spans="2:5" ht="15.75" customHeight="1" x14ac:dyDescent="0.2">
      <c r="B155" s="13"/>
      <c r="C155" s="13"/>
      <c r="D155" s="66">
        <v>0</v>
      </c>
      <c r="E155" s="65">
        <f t="shared" si="4"/>
        <v>0</v>
      </c>
    </row>
    <row r="156" spans="2:5" ht="15.75" customHeight="1" x14ac:dyDescent="0.2">
      <c r="B156" s="13"/>
      <c r="C156" s="13"/>
      <c r="D156" s="66">
        <v>0</v>
      </c>
      <c r="E156" s="65">
        <f t="shared" si="4"/>
        <v>0</v>
      </c>
    </row>
    <row r="157" spans="2:5" ht="15.75" customHeight="1" x14ac:dyDescent="0.2">
      <c r="B157" s="13"/>
      <c r="C157" s="13"/>
      <c r="D157" s="66">
        <v>0</v>
      </c>
      <c r="E157" s="65">
        <f t="shared" si="4"/>
        <v>0</v>
      </c>
    </row>
    <row r="158" spans="2:5" ht="15.75" customHeight="1" x14ac:dyDescent="0.2">
      <c r="B158" s="13"/>
      <c r="C158" s="13"/>
      <c r="D158" s="66">
        <v>0</v>
      </c>
      <c r="E158" s="65">
        <f t="shared" si="4"/>
        <v>0</v>
      </c>
    </row>
    <row r="159" spans="2:5" ht="15.75" customHeight="1" x14ac:dyDescent="0.2">
      <c r="B159" s="13"/>
      <c r="C159" s="13"/>
      <c r="D159" s="66">
        <v>0</v>
      </c>
      <c r="E159" s="65">
        <f t="shared" si="4"/>
        <v>0</v>
      </c>
    </row>
    <row r="160" spans="2:5" ht="15.75" customHeight="1" x14ac:dyDescent="0.2">
      <c r="B160" s="13"/>
      <c r="C160" s="13"/>
      <c r="D160" s="66">
        <v>0</v>
      </c>
      <c r="E160" s="65">
        <f t="shared" si="4"/>
        <v>0</v>
      </c>
    </row>
    <row r="161" spans="2:5" ht="15.75" customHeight="1" x14ac:dyDescent="0.2">
      <c r="B161" s="13"/>
      <c r="C161" s="13"/>
      <c r="D161" s="66">
        <v>0</v>
      </c>
      <c r="E161" s="65">
        <f t="shared" si="4"/>
        <v>0</v>
      </c>
    </row>
    <row r="162" spans="2:5" ht="15.75" customHeight="1" x14ac:dyDescent="0.2">
      <c r="B162" s="13"/>
      <c r="C162" s="13"/>
      <c r="D162" s="66">
        <v>0</v>
      </c>
      <c r="E162" s="65">
        <f t="shared" si="4"/>
        <v>0</v>
      </c>
    </row>
    <row r="163" spans="2:5" ht="15.75" customHeight="1" x14ac:dyDescent="0.2">
      <c r="B163" s="13"/>
      <c r="C163" s="13"/>
      <c r="D163" s="66">
        <v>0</v>
      </c>
      <c r="E163" s="65">
        <f t="shared" si="4"/>
        <v>0</v>
      </c>
    </row>
    <row r="164" spans="2:5" ht="15.75" customHeight="1" x14ac:dyDescent="0.2">
      <c r="B164" s="13"/>
      <c r="C164" s="13"/>
      <c r="D164" s="66">
        <v>0</v>
      </c>
      <c r="E164" s="65">
        <f t="shared" si="4"/>
        <v>0</v>
      </c>
    </row>
    <row r="165" spans="2:5" ht="15.75" customHeight="1" x14ac:dyDescent="0.2">
      <c r="B165" s="13"/>
      <c r="C165" s="13"/>
      <c r="D165" s="66">
        <v>0</v>
      </c>
      <c r="E165" s="65">
        <f t="shared" si="4"/>
        <v>0</v>
      </c>
    </row>
    <row r="166" spans="2:5" ht="15.75" customHeight="1" x14ac:dyDescent="0.2">
      <c r="B166" s="13"/>
      <c r="C166" s="13"/>
      <c r="D166" s="66">
        <v>0</v>
      </c>
      <c r="E166" s="65">
        <f t="shared" si="4"/>
        <v>0</v>
      </c>
    </row>
    <row r="167" spans="2:5" ht="15.75" customHeight="1" x14ac:dyDescent="0.2">
      <c r="B167" s="13"/>
      <c r="C167" s="13"/>
      <c r="D167" s="66">
        <v>0</v>
      </c>
      <c r="E167" s="65">
        <f t="shared" si="4"/>
        <v>0</v>
      </c>
    </row>
    <row r="168" spans="2:5" ht="15.75" customHeight="1" x14ac:dyDescent="0.2">
      <c r="B168" s="13"/>
      <c r="C168" s="13"/>
      <c r="D168" s="66">
        <v>0</v>
      </c>
      <c r="E168" s="65">
        <f t="shared" si="4"/>
        <v>0</v>
      </c>
    </row>
    <row r="169" spans="2:5" ht="15.75" customHeight="1" x14ac:dyDescent="0.2">
      <c r="B169" s="13"/>
      <c r="C169" s="13"/>
      <c r="D169" s="66">
        <v>0</v>
      </c>
      <c r="E169" s="65">
        <f t="shared" si="4"/>
        <v>0</v>
      </c>
    </row>
    <row r="170" spans="2:5" ht="15.75" customHeight="1" x14ac:dyDescent="0.2">
      <c r="B170" s="13"/>
      <c r="C170" s="13"/>
      <c r="D170" s="66">
        <v>0</v>
      </c>
      <c r="E170" s="65">
        <f t="shared" si="4"/>
        <v>0</v>
      </c>
    </row>
    <row r="171" spans="2:5" ht="15.75" customHeight="1" x14ac:dyDescent="0.2">
      <c r="B171" s="13"/>
      <c r="C171" s="13"/>
      <c r="D171" s="66">
        <v>0</v>
      </c>
      <c r="E171" s="65">
        <f t="shared" si="4"/>
        <v>0</v>
      </c>
    </row>
    <row r="172" spans="2:5" ht="15.75" customHeight="1" x14ac:dyDescent="0.2">
      <c r="B172" s="13"/>
      <c r="C172" s="13"/>
      <c r="D172" s="66">
        <v>0</v>
      </c>
      <c r="E172" s="65">
        <f t="shared" si="4"/>
        <v>0</v>
      </c>
    </row>
    <row r="173" spans="2:5" ht="15.75" customHeight="1" x14ac:dyDescent="0.2">
      <c r="B173" s="13"/>
      <c r="C173" s="13"/>
      <c r="D173" s="66">
        <v>0</v>
      </c>
      <c r="E173" s="65">
        <f t="shared" si="4"/>
        <v>0</v>
      </c>
    </row>
    <row r="174" spans="2:5" ht="15.75" customHeight="1" x14ac:dyDescent="0.2">
      <c r="B174" s="13"/>
      <c r="C174" s="13"/>
      <c r="D174" s="66">
        <v>0</v>
      </c>
      <c r="E174" s="65">
        <f t="shared" si="4"/>
        <v>0</v>
      </c>
    </row>
    <row r="175" spans="2:5" ht="15.75" customHeight="1" x14ac:dyDescent="0.2">
      <c r="B175" s="13"/>
      <c r="C175" s="13"/>
      <c r="D175" s="66">
        <v>0</v>
      </c>
      <c r="E175" s="65">
        <f t="shared" si="4"/>
        <v>0</v>
      </c>
    </row>
    <row r="176" spans="2:5" ht="15.75" customHeight="1" x14ac:dyDescent="0.2">
      <c r="B176" s="13"/>
      <c r="C176" s="13"/>
      <c r="D176" s="66">
        <v>0</v>
      </c>
      <c r="E176" s="65">
        <f t="shared" si="4"/>
        <v>0</v>
      </c>
    </row>
    <row r="177" spans="2:5" ht="15.75" customHeight="1" x14ac:dyDescent="0.2">
      <c r="B177" s="13"/>
      <c r="C177" s="13"/>
      <c r="D177" s="66">
        <v>0</v>
      </c>
      <c r="E177" s="65">
        <f t="shared" si="4"/>
        <v>0</v>
      </c>
    </row>
    <row r="178" spans="2:5" ht="15.75" customHeight="1" x14ac:dyDescent="0.2">
      <c r="B178" s="13"/>
      <c r="C178" s="13"/>
      <c r="D178" s="66">
        <v>0</v>
      </c>
      <c r="E178" s="65">
        <f t="shared" si="4"/>
        <v>0</v>
      </c>
    </row>
    <row r="179" spans="2:5" ht="15.75" customHeight="1" x14ac:dyDescent="0.2">
      <c r="B179" s="13"/>
      <c r="C179" s="13"/>
      <c r="D179" s="66">
        <v>0</v>
      </c>
      <c r="E179" s="65">
        <f t="shared" si="4"/>
        <v>0</v>
      </c>
    </row>
    <row r="180" spans="2:5" ht="15.75" customHeight="1" x14ac:dyDescent="0.2">
      <c r="B180" s="13"/>
      <c r="C180" s="13"/>
      <c r="D180" s="66">
        <v>0</v>
      </c>
      <c r="E180" s="65">
        <f t="shared" si="4"/>
        <v>0</v>
      </c>
    </row>
    <row r="181" spans="2:5" ht="15.75" customHeight="1" x14ac:dyDescent="0.2">
      <c r="B181" s="13"/>
      <c r="C181" s="13"/>
      <c r="D181" s="66">
        <v>0</v>
      </c>
      <c r="E181" s="65">
        <f t="shared" si="4"/>
        <v>0</v>
      </c>
    </row>
    <row r="182" spans="2:5" ht="15.75" customHeight="1" x14ac:dyDescent="0.2">
      <c r="B182" s="13"/>
      <c r="C182" s="13"/>
      <c r="D182" s="66">
        <v>0</v>
      </c>
      <c r="E182" s="65">
        <f t="shared" si="4"/>
        <v>0</v>
      </c>
    </row>
    <row r="183" spans="2:5" ht="15.75" customHeight="1" x14ac:dyDescent="0.2">
      <c r="B183" s="13"/>
      <c r="C183" s="13"/>
      <c r="D183" s="66">
        <v>0</v>
      </c>
      <c r="E183" s="65">
        <f t="shared" si="4"/>
        <v>0</v>
      </c>
    </row>
    <row r="184" spans="2:5" ht="15.75" customHeight="1" x14ac:dyDescent="0.2">
      <c r="B184" s="13"/>
      <c r="C184" s="13"/>
      <c r="D184" s="66">
        <v>0</v>
      </c>
      <c r="E184" s="65">
        <f t="shared" si="4"/>
        <v>0</v>
      </c>
    </row>
    <row r="185" spans="2:5" ht="15.75" customHeight="1" x14ac:dyDescent="0.2">
      <c r="B185" s="13"/>
      <c r="C185" s="13"/>
      <c r="D185" s="66">
        <v>0</v>
      </c>
      <c r="E185" s="65">
        <f t="shared" si="4"/>
        <v>0</v>
      </c>
    </row>
    <row r="186" spans="2:5" ht="15.75" customHeight="1" x14ac:dyDescent="0.2">
      <c r="B186" s="13"/>
      <c r="C186" s="13"/>
      <c r="D186" s="66">
        <v>0</v>
      </c>
      <c r="E186" s="65">
        <f t="shared" si="4"/>
        <v>0</v>
      </c>
    </row>
    <row r="187" spans="2:5" ht="15.75" customHeight="1" x14ac:dyDescent="0.2">
      <c r="B187" s="13"/>
      <c r="C187" s="13"/>
      <c r="D187" s="66">
        <v>0</v>
      </c>
      <c r="E187" s="65">
        <f t="shared" si="4"/>
        <v>0</v>
      </c>
    </row>
    <row r="188" spans="2:5" ht="15.75" customHeight="1" x14ac:dyDescent="0.2">
      <c r="B188" s="13"/>
      <c r="C188" s="13"/>
      <c r="D188" s="66">
        <v>0</v>
      </c>
      <c r="E188" s="65">
        <f t="shared" si="4"/>
        <v>0</v>
      </c>
    </row>
    <row r="189" spans="2:5" ht="15.75" customHeight="1" x14ac:dyDescent="0.2">
      <c r="B189" s="13"/>
      <c r="C189" s="13"/>
      <c r="D189" s="66">
        <v>0</v>
      </c>
      <c r="E189" s="65">
        <f t="shared" si="4"/>
        <v>0</v>
      </c>
    </row>
    <row r="190" spans="2:5" ht="15.75" customHeight="1" x14ac:dyDescent="0.2">
      <c r="B190" s="13"/>
      <c r="C190" s="13"/>
      <c r="D190" s="66">
        <v>0</v>
      </c>
      <c r="E190" s="65">
        <f t="shared" si="4"/>
        <v>0</v>
      </c>
    </row>
    <row r="191" spans="2:5" ht="15.75" customHeight="1" x14ac:dyDescent="0.2">
      <c r="B191" s="13"/>
      <c r="C191" s="13"/>
      <c r="D191" s="66">
        <v>0</v>
      </c>
      <c r="E191" s="65">
        <f t="shared" si="4"/>
        <v>0</v>
      </c>
    </row>
    <row r="192" spans="2:5" ht="15.75" customHeight="1" x14ac:dyDescent="0.2">
      <c r="B192" s="13"/>
      <c r="C192" s="13"/>
      <c r="D192" s="66">
        <v>0</v>
      </c>
      <c r="E192" s="65">
        <f t="shared" si="4"/>
        <v>0</v>
      </c>
    </row>
    <row r="193" spans="2:5" ht="15.75" customHeight="1" x14ac:dyDescent="0.2">
      <c r="B193" s="13"/>
      <c r="C193" s="13"/>
      <c r="D193" s="66">
        <v>0</v>
      </c>
      <c r="E193" s="65">
        <f t="shared" si="4"/>
        <v>0</v>
      </c>
    </row>
    <row r="194" spans="2:5" ht="15.75" customHeight="1" x14ac:dyDescent="0.2">
      <c r="B194" s="13"/>
      <c r="C194" s="13"/>
      <c r="D194" s="66">
        <v>0</v>
      </c>
      <c r="E194" s="65">
        <f t="shared" si="4"/>
        <v>0</v>
      </c>
    </row>
    <row r="195" spans="2:5" ht="15.75" customHeight="1" x14ac:dyDescent="0.2">
      <c r="B195" s="13"/>
      <c r="C195" s="13"/>
      <c r="D195" s="66">
        <v>0</v>
      </c>
      <c r="E195" s="65">
        <f t="shared" si="4"/>
        <v>0</v>
      </c>
    </row>
    <row r="196" spans="2:5" ht="15.75" customHeight="1" x14ac:dyDescent="0.2">
      <c r="B196" s="13"/>
      <c r="C196" s="13"/>
      <c r="D196" s="66">
        <v>0</v>
      </c>
      <c r="E196" s="65">
        <f t="shared" si="4"/>
        <v>0</v>
      </c>
    </row>
    <row r="197" spans="2:5" ht="15.75" customHeight="1" x14ac:dyDescent="0.2">
      <c r="B197" s="13"/>
      <c r="C197" s="13"/>
      <c r="D197" s="66">
        <v>0</v>
      </c>
      <c r="E197" s="65">
        <f t="shared" si="4"/>
        <v>0</v>
      </c>
    </row>
    <row r="198" spans="2:5" ht="15.75" customHeight="1" x14ac:dyDescent="0.2">
      <c r="B198" s="13"/>
      <c r="C198" s="13"/>
      <c r="D198" s="66">
        <v>0</v>
      </c>
      <c r="E198" s="65">
        <f t="shared" si="4"/>
        <v>0</v>
      </c>
    </row>
    <row r="199" spans="2:5" ht="15.75" customHeight="1" x14ac:dyDescent="0.2">
      <c r="B199" s="13"/>
      <c r="C199" s="13"/>
      <c r="D199" s="66">
        <v>0</v>
      </c>
      <c r="E199" s="65">
        <f t="shared" si="4"/>
        <v>0</v>
      </c>
    </row>
    <row r="200" spans="2:5" ht="15.75" customHeight="1" x14ac:dyDescent="0.2">
      <c r="B200" s="13"/>
      <c r="C200" s="13"/>
      <c r="D200" s="66">
        <v>0</v>
      </c>
      <c r="E200" s="65">
        <f t="shared" si="4"/>
        <v>0</v>
      </c>
    </row>
    <row r="201" spans="2:5" ht="15.75" customHeight="1" x14ac:dyDescent="0.2">
      <c r="B201" s="13"/>
      <c r="C201" s="13"/>
      <c r="D201" s="66">
        <v>0</v>
      </c>
      <c r="E201" s="65">
        <f t="shared" si="4"/>
        <v>0</v>
      </c>
    </row>
    <row r="202" spans="2:5" ht="15.75" customHeight="1" x14ac:dyDescent="0.2">
      <c r="B202" s="13"/>
      <c r="C202" s="13"/>
      <c r="D202" s="66">
        <v>0</v>
      </c>
      <c r="E202" s="65">
        <f t="shared" si="4"/>
        <v>0</v>
      </c>
    </row>
    <row r="203" spans="2:5" ht="15.75" customHeight="1" x14ac:dyDescent="0.2">
      <c r="B203" s="13"/>
      <c r="C203" s="13"/>
      <c r="D203" s="66">
        <v>0</v>
      </c>
      <c r="E203" s="65">
        <f t="shared" si="4"/>
        <v>0</v>
      </c>
    </row>
    <row r="204" spans="2:5" ht="15.75" customHeight="1" x14ac:dyDescent="0.2">
      <c r="B204" s="13"/>
      <c r="C204" s="13"/>
      <c r="D204" s="66">
        <v>0</v>
      </c>
      <c r="E204" s="65">
        <f t="shared" ref="E204:E206" si="5">C204*D204</f>
        <v>0</v>
      </c>
    </row>
    <row r="205" spans="2:5" ht="15.75" customHeight="1" x14ac:dyDescent="0.2">
      <c r="B205" s="13"/>
      <c r="C205" s="13"/>
      <c r="D205" s="66">
        <v>0</v>
      </c>
      <c r="E205" s="65">
        <f t="shared" si="5"/>
        <v>0</v>
      </c>
    </row>
    <row r="206" spans="2:5" ht="15.75" customHeight="1" x14ac:dyDescent="0.2">
      <c r="B206" s="13"/>
      <c r="C206" s="13"/>
      <c r="D206" s="66">
        <v>0</v>
      </c>
      <c r="E206" s="65">
        <f t="shared" si="5"/>
        <v>0</v>
      </c>
    </row>
    <row r="207" spans="2:5" ht="15.75" customHeight="1" x14ac:dyDescent="0.2"/>
  </sheetData>
  <sheetProtection algorithmName="SHA-512" hashValue="IiUCuKgqwpnj8veI3oAOIkgBB+46JpwJUX0pGZw1UmylDIzwpXMBG7hvRp1mPSTeenkQ0PiapJma8wpHau1QyA==" saltValue="RZxx1cNCFvJAdKhmCL8G0Q==" spinCount="100000" sheet="1" objects="1" scenarios="1" insertRows="0"/>
  <protectedRanges>
    <protectedRange password="CAA7" sqref="B2 B3:E3" name="Bereik1_1"/>
  </protectedRanges>
  <dataValidations count="2">
    <dataValidation allowBlank="1" showInputMessage="1" showErrorMessage="1" promptTitle="Toelichting" prompt="Deze cel toont de gemiddelde prijs van het totaal aantal verkochte producten en/of diensten o.b.v. de gegevens zoals deze hieronder zijn ingevuld." sqref="D3" xr:uid="{00000000-0002-0000-0100-000000000000}"/>
    <dataValidation allowBlank="1" showInputMessage="1" showErrorMessage="1" promptTitle="Toelichting" prompt="Deze cel toont automatisch de totale omzet van alle verkochte producten en/of diensten o.b.v. de gegevens zoals deze hieronder zijn ingevuld." sqref="E3" xr:uid="{00000000-0002-0000-0100-000001000000}"/>
  </dataValidations>
  <pageMargins left="0.7" right="0.7" top="0.75" bottom="0.75" header="0.3" footer="0.3"/>
  <pageSetup paperSize="9" orientation="portrait" horizontalDpi="4294967293"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0"/>
  <sheetViews>
    <sheetView zoomScaleNormal="100" workbookViewId="0">
      <pane ySplit="5" topLeftCell="A6" activePane="bottomLeft" state="frozen"/>
      <selection activeCell="B2" sqref="B2"/>
      <selection pane="bottomLeft" activeCell="B3" sqref="B3"/>
    </sheetView>
  </sheetViews>
  <sheetFormatPr baseColWidth="10" defaultColWidth="0" defaultRowHeight="0" customHeight="1" zeroHeight="1" x14ac:dyDescent="0.2"/>
  <cols>
    <col min="1" max="1" width="5.6640625" style="11" customWidth="1"/>
    <col min="2" max="2" width="77.1640625" style="11" customWidth="1"/>
    <col min="3" max="5" width="25.5" style="11" customWidth="1"/>
    <col min="6" max="6" width="26.6640625" style="11" customWidth="1"/>
    <col min="7" max="7" width="31" style="11" customWidth="1"/>
    <col min="8" max="8" width="5.6640625" style="11" customWidth="1"/>
    <col min="9" max="21" width="0" style="11" hidden="1" customWidth="1"/>
    <col min="22" max="16384" width="11" style="11" hidden="1"/>
  </cols>
  <sheetData>
    <row r="1" spans="2:8" ht="18.75" customHeight="1" x14ac:dyDescent="0.2"/>
    <row r="2" spans="2:8" ht="18.75" customHeight="1" x14ac:dyDescent="0.25">
      <c r="C2" s="183" t="s">
        <v>68</v>
      </c>
      <c r="D2" s="183" t="s">
        <v>69</v>
      </c>
      <c r="E2" s="183" t="s">
        <v>70</v>
      </c>
      <c r="F2" s="183" t="s">
        <v>71</v>
      </c>
      <c r="G2" s="183" t="s">
        <v>67</v>
      </c>
    </row>
    <row r="3" spans="2:8" ht="18.75" customHeight="1" x14ac:dyDescent="0.25">
      <c r="B3" s="183" t="s">
        <v>7</v>
      </c>
      <c r="C3" s="63">
        <f t="shared" ref="C3:F3" si="0">SUM(C6:C206)</f>
        <v>0</v>
      </c>
      <c r="D3" s="63">
        <f t="shared" si="0"/>
        <v>0</v>
      </c>
      <c r="E3" s="63">
        <f t="shared" si="0"/>
        <v>0</v>
      </c>
      <c r="F3" s="63">
        <f t="shared" si="0"/>
        <v>0</v>
      </c>
      <c r="G3" s="63">
        <f>SUM(G6:G206)</f>
        <v>0</v>
      </c>
    </row>
    <row r="4" spans="2:8" ht="18.75" customHeight="1" x14ac:dyDescent="0.2"/>
    <row r="5" spans="2:8" s="12" customFormat="1" ht="18.75" customHeight="1" x14ac:dyDescent="0.25">
      <c r="B5" s="14" t="s">
        <v>6</v>
      </c>
      <c r="C5" s="14" t="s">
        <v>63</v>
      </c>
      <c r="D5" s="14" t="s">
        <v>64</v>
      </c>
      <c r="E5" s="14" t="s">
        <v>65</v>
      </c>
      <c r="F5" s="14" t="s">
        <v>66</v>
      </c>
      <c r="G5" s="14" t="s">
        <v>67</v>
      </c>
      <c r="H5" s="11"/>
    </row>
    <row r="6" spans="2:8" ht="15.75" customHeight="1" x14ac:dyDescent="0.25">
      <c r="B6" s="13"/>
      <c r="C6" s="175"/>
      <c r="D6" s="175"/>
      <c r="E6" s="175"/>
      <c r="F6" s="175"/>
      <c r="G6" s="63">
        <f>(C6*12)+(D6*4)+(E6*2)+(F6)</f>
        <v>0</v>
      </c>
    </row>
    <row r="7" spans="2:8" ht="15.75" customHeight="1" x14ac:dyDescent="0.25">
      <c r="B7" s="13"/>
      <c r="C7" s="175"/>
      <c r="D7" s="175"/>
      <c r="E7" s="175"/>
      <c r="F7" s="175"/>
      <c r="G7" s="63">
        <f>(C7*12)+(D7*4)+(E7*2)+(F7)</f>
        <v>0</v>
      </c>
    </row>
    <row r="8" spans="2:8" ht="15.75" customHeight="1" x14ac:dyDescent="0.25">
      <c r="B8" s="13"/>
      <c r="C8" s="175"/>
      <c r="D8" s="175"/>
      <c r="E8" s="175"/>
      <c r="F8" s="175"/>
      <c r="G8" s="63">
        <f t="shared" ref="G8:G9" si="1">(C8*12)+(D8*4)+(E8*2)+(F8)</f>
        <v>0</v>
      </c>
    </row>
    <row r="9" spans="2:8" ht="15.75" customHeight="1" x14ac:dyDescent="0.25">
      <c r="B9" s="13"/>
      <c r="C9" s="175"/>
      <c r="D9" s="175"/>
      <c r="E9" s="175"/>
      <c r="F9" s="175"/>
      <c r="G9" s="63">
        <f t="shared" si="1"/>
        <v>0</v>
      </c>
    </row>
    <row r="10" spans="2:8" ht="15.75" customHeight="1" x14ac:dyDescent="0.25">
      <c r="B10" s="13"/>
      <c r="C10" s="175"/>
      <c r="D10" s="175"/>
      <c r="E10" s="175"/>
      <c r="F10" s="175"/>
      <c r="G10" s="63">
        <f t="shared" ref="G10:G70" si="2">(C10*12)+(D10*4)+(E10*2)+(F10)</f>
        <v>0</v>
      </c>
    </row>
    <row r="11" spans="2:8" ht="15.75" customHeight="1" x14ac:dyDescent="0.25">
      <c r="B11" s="13"/>
      <c r="C11" s="175"/>
      <c r="D11" s="175"/>
      <c r="E11" s="175"/>
      <c r="F11" s="175"/>
      <c r="G11" s="63">
        <f t="shared" si="2"/>
        <v>0</v>
      </c>
    </row>
    <row r="12" spans="2:8" ht="15.75" customHeight="1" x14ac:dyDescent="0.25">
      <c r="B12" s="13"/>
      <c r="C12" s="175"/>
      <c r="D12" s="175"/>
      <c r="E12" s="175"/>
      <c r="F12" s="175"/>
      <c r="G12" s="63">
        <f t="shared" si="2"/>
        <v>0</v>
      </c>
    </row>
    <row r="13" spans="2:8" ht="15.75" customHeight="1" x14ac:dyDescent="0.25">
      <c r="B13" s="13"/>
      <c r="C13" s="175"/>
      <c r="D13" s="175"/>
      <c r="E13" s="175"/>
      <c r="F13" s="175"/>
      <c r="G13" s="63">
        <f t="shared" si="2"/>
        <v>0</v>
      </c>
    </row>
    <row r="14" spans="2:8" ht="15.75" customHeight="1" x14ac:dyDescent="0.25">
      <c r="B14" s="13"/>
      <c r="C14" s="175"/>
      <c r="D14" s="175"/>
      <c r="E14" s="175"/>
      <c r="F14" s="175"/>
      <c r="G14" s="63">
        <f t="shared" si="2"/>
        <v>0</v>
      </c>
    </row>
    <row r="15" spans="2:8" ht="15.75" customHeight="1" x14ac:dyDescent="0.25">
      <c r="B15" s="13"/>
      <c r="C15" s="175"/>
      <c r="D15" s="175"/>
      <c r="E15" s="175"/>
      <c r="F15" s="175"/>
      <c r="G15" s="63">
        <f t="shared" si="2"/>
        <v>0</v>
      </c>
    </row>
    <row r="16" spans="2:8" ht="15.75" customHeight="1" x14ac:dyDescent="0.25">
      <c r="B16" s="13"/>
      <c r="C16" s="175"/>
      <c r="D16" s="175"/>
      <c r="E16" s="175"/>
      <c r="F16" s="175"/>
      <c r="G16" s="63">
        <f t="shared" si="2"/>
        <v>0</v>
      </c>
    </row>
    <row r="17" spans="2:7" ht="15.75" customHeight="1" x14ac:dyDescent="0.25">
      <c r="B17" s="13"/>
      <c r="C17" s="175"/>
      <c r="D17" s="175"/>
      <c r="E17" s="175"/>
      <c r="F17" s="175"/>
      <c r="G17" s="63">
        <f t="shared" si="2"/>
        <v>0</v>
      </c>
    </row>
    <row r="18" spans="2:7" ht="15.75" customHeight="1" x14ac:dyDescent="0.25">
      <c r="B18" s="13"/>
      <c r="C18" s="175"/>
      <c r="D18" s="175"/>
      <c r="E18" s="175"/>
      <c r="F18" s="175"/>
      <c r="G18" s="63">
        <f t="shared" si="2"/>
        <v>0</v>
      </c>
    </row>
    <row r="19" spans="2:7" ht="15.75" customHeight="1" x14ac:dyDescent="0.25">
      <c r="B19" s="13"/>
      <c r="C19" s="175"/>
      <c r="D19" s="175"/>
      <c r="E19" s="175"/>
      <c r="F19" s="175"/>
      <c r="G19" s="63">
        <f t="shared" si="2"/>
        <v>0</v>
      </c>
    </row>
    <row r="20" spans="2:7" ht="15.75" customHeight="1" x14ac:dyDescent="0.25">
      <c r="B20" s="13"/>
      <c r="C20" s="175"/>
      <c r="D20" s="175"/>
      <c r="E20" s="175"/>
      <c r="F20" s="175"/>
      <c r="G20" s="63">
        <f t="shared" si="2"/>
        <v>0</v>
      </c>
    </row>
    <row r="21" spans="2:7" ht="15.75" customHeight="1" x14ac:dyDescent="0.25">
      <c r="B21" s="13"/>
      <c r="C21" s="175"/>
      <c r="D21" s="175"/>
      <c r="E21" s="175"/>
      <c r="F21" s="175"/>
      <c r="G21" s="63">
        <f t="shared" si="2"/>
        <v>0</v>
      </c>
    </row>
    <row r="22" spans="2:7" ht="15.75" customHeight="1" x14ac:dyDescent="0.25">
      <c r="B22" s="13"/>
      <c r="C22" s="175"/>
      <c r="D22" s="175"/>
      <c r="E22" s="175"/>
      <c r="F22" s="175"/>
      <c r="G22" s="63">
        <f t="shared" si="2"/>
        <v>0</v>
      </c>
    </row>
    <row r="23" spans="2:7" ht="15.75" customHeight="1" x14ac:dyDescent="0.25">
      <c r="B23" s="13"/>
      <c r="C23" s="175"/>
      <c r="D23" s="175"/>
      <c r="E23" s="175"/>
      <c r="F23" s="175"/>
      <c r="G23" s="63">
        <f t="shared" si="2"/>
        <v>0</v>
      </c>
    </row>
    <row r="24" spans="2:7" ht="15.75" customHeight="1" x14ac:dyDescent="0.25">
      <c r="B24" s="13"/>
      <c r="C24" s="175"/>
      <c r="D24" s="175"/>
      <c r="E24" s="175"/>
      <c r="F24" s="175"/>
      <c r="G24" s="63">
        <f t="shared" si="2"/>
        <v>0</v>
      </c>
    </row>
    <row r="25" spans="2:7" ht="15.75" customHeight="1" x14ac:dyDescent="0.25">
      <c r="B25" s="13"/>
      <c r="C25" s="175"/>
      <c r="D25" s="175"/>
      <c r="E25" s="175"/>
      <c r="F25" s="175"/>
      <c r="G25" s="63">
        <f t="shared" si="2"/>
        <v>0</v>
      </c>
    </row>
    <row r="26" spans="2:7" ht="15.75" customHeight="1" x14ac:dyDescent="0.25">
      <c r="B26" s="13"/>
      <c r="C26" s="175"/>
      <c r="D26" s="175"/>
      <c r="E26" s="175"/>
      <c r="F26" s="175"/>
      <c r="G26" s="63">
        <f t="shared" si="2"/>
        <v>0</v>
      </c>
    </row>
    <row r="27" spans="2:7" ht="15.75" customHeight="1" x14ac:dyDescent="0.25">
      <c r="B27" s="13"/>
      <c r="C27" s="175"/>
      <c r="D27" s="175"/>
      <c r="E27" s="175"/>
      <c r="F27" s="175"/>
      <c r="G27" s="63">
        <f t="shared" si="2"/>
        <v>0</v>
      </c>
    </row>
    <row r="28" spans="2:7" ht="15.75" customHeight="1" x14ac:dyDescent="0.25">
      <c r="B28" s="13"/>
      <c r="C28" s="175"/>
      <c r="D28" s="175"/>
      <c r="E28" s="175"/>
      <c r="F28" s="175"/>
      <c r="G28" s="63">
        <f t="shared" si="2"/>
        <v>0</v>
      </c>
    </row>
    <row r="29" spans="2:7" ht="15.75" customHeight="1" x14ac:dyDescent="0.25">
      <c r="B29" s="13"/>
      <c r="C29" s="175"/>
      <c r="D29" s="175"/>
      <c r="E29" s="175"/>
      <c r="F29" s="175"/>
      <c r="G29" s="63">
        <f t="shared" si="2"/>
        <v>0</v>
      </c>
    </row>
    <row r="30" spans="2:7" ht="15.75" customHeight="1" x14ac:dyDescent="0.25">
      <c r="B30" s="13"/>
      <c r="C30" s="175"/>
      <c r="D30" s="175"/>
      <c r="E30" s="175"/>
      <c r="F30" s="175"/>
      <c r="G30" s="63">
        <f t="shared" si="2"/>
        <v>0</v>
      </c>
    </row>
    <row r="31" spans="2:7" ht="15.75" customHeight="1" x14ac:dyDescent="0.25">
      <c r="B31" s="13"/>
      <c r="C31" s="175"/>
      <c r="D31" s="175"/>
      <c r="E31" s="175"/>
      <c r="F31" s="175"/>
      <c r="G31" s="63">
        <f t="shared" si="2"/>
        <v>0</v>
      </c>
    </row>
    <row r="32" spans="2:7" ht="15.75" customHeight="1" x14ac:dyDescent="0.25">
      <c r="B32" s="13"/>
      <c r="C32" s="175"/>
      <c r="D32" s="175"/>
      <c r="E32" s="175"/>
      <c r="F32" s="175"/>
      <c r="G32" s="63">
        <f t="shared" si="2"/>
        <v>0</v>
      </c>
    </row>
    <row r="33" spans="2:7" ht="15.75" customHeight="1" x14ac:dyDescent="0.25">
      <c r="B33" s="13"/>
      <c r="C33" s="175"/>
      <c r="D33" s="175"/>
      <c r="E33" s="175"/>
      <c r="F33" s="175"/>
      <c r="G33" s="63">
        <f t="shared" si="2"/>
        <v>0</v>
      </c>
    </row>
    <row r="34" spans="2:7" ht="15.75" customHeight="1" x14ac:dyDescent="0.25">
      <c r="B34" s="13"/>
      <c r="C34" s="175"/>
      <c r="D34" s="175"/>
      <c r="E34" s="175"/>
      <c r="F34" s="175"/>
      <c r="G34" s="63">
        <f t="shared" si="2"/>
        <v>0</v>
      </c>
    </row>
    <row r="35" spans="2:7" ht="15.75" customHeight="1" x14ac:dyDescent="0.25">
      <c r="B35" s="13"/>
      <c r="C35" s="175"/>
      <c r="D35" s="175"/>
      <c r="E35" s="175"/>
      <c r="F35" s="175"/>
      <c r="G35" s="63">
        <f t="shared" si="2"/>
        <v>0</v>
      </c>
    </row>
    <row r="36" spans="2:7" ht="15.75" customHeight="1" x14ac:dyDescent="0.25">
      <c r="B36" s="13"/>
      <c r="C36" s="175"/>
      <c r="D36" s="175"/>
      <c r="E36" s="175"/>
      <c r="F36" s="175"/>
      <c r="G36" s="63">
        <f t="shared" si="2"/>
        <v>0</v>
      </c>
    </row>
    <row r="37" spans="2:7" ht="15.75" customHeight="1" x14ac:dyDescent="0.25">
      <c r="B37" s="13"/>
      <c r="C37" s="175"/>
      <c r="D37" s="175"/>
      <c r="E37" s="175"/>
      <c r="F37" s="175"/>
      <c r="G37" s="63">
        <f t="shared" si="2"/>
        <v>0</v>
      </c>
    </row>
    <row r="38" spans="2:7" ht="15.75" customHeight="1" x14ac:dyDescent="0.25">
      <c r="B38" s="13"/>
      <c r="C38" s="175"/>
      <c r="D38" s="175"/>
      <c r="E38" s="175"/>
      <c r="F38" s="175"/>
      <c r="G38" s="63">
        <f t="shared" si="2"/>
        <v>0</v>
      </c>
    </row>
    <row r="39" spans="2:7" ht="15.75" customHeight="1" x14ac:dyDescent="0.25">
      <c r="B39" s="13"/>
      <c r="C39" s="175"/>
      <c r="D39" s="175"/>
      <c r="E39" s="175"/>
      <c r="F39" s="175"/>
      <c r="G39" s="63">
        <f t="shared" si="2"/>
        <v>0</v>
      </c>
    </row>
    <row r="40" spans="2:7" ht="15.75" customHeight="1" x14ac:dyDescent="0.25">
      <c r="B40" s="13"/>
      <c r="C40" s="175"/>
      <c r="D40" s="175"/>
      <c r="E40" s="175"/>
      <c r="F40" s="175"/>
      <c r="G40" s="63">
        <f t="shared" si="2"/>
        <v>0</v>
      </c>
    </row>
    <row r="41" spans="2:7" ht="15.75" customHeight="1" x14ac:dyDescent="0.25">
      <c r="B41" s="13"/>
      <c r="C41" s="175"/>
      <c r="D41" s="175"/>
      <c r="E41" s="175"/>
      <c r="F41" s="175"/>
      <c r="G41" s="63">
        <f t="shared" si="2"/>
        <v>0</v>
      </c>
    </row>
    <row r="42" spans="2:7" ht="15.75" customHeight="1" x14ac:dyDescent="0.25">
      <c r="B42" s="13"/>
      <c r="C42" s="175"/>
      <c r="D42" s="175"/>
      <c r="E42" s="175"/>
      <c r="F42" s="175"/>
      <c r="G42" s="63">
        <f t="shared" si="2"/>
        <v>0</v>
      </c>
    </row>
    <row r="43" spans="2:7" ht="15.75" customHeight="1" x14ac:dyDescent="0.25">
      <c r="B43" s="13"/>
      <c r="C43" s="175"/>
      <c r="D43" s="175"/>
      <c r="E43" s="175"/>
      <c r="F43" s="175"/>
      <c r="G43" s="63">
        <f t="shared" si="2"/>
        <v>0</v>
      </c>
    </row>
    <row r="44" spans="2:7" ht="15.75" customHeight="1" x14ac:dyDescent="0.25">
      <c r="B44" s="13"/>
      <c r="C44" s="175"/>
      <c r="D44" s="175"/>
      <c r="E44" s="175"/>
      <c r="F44" s="175"/>
      <c r="G44" s="63">
        <f t="shared" si="2"/>
        <v>0</v>
      </c>
    </row>
    <row r="45" spans="2:7" ht="15.75" customHeight="1" x14ac:dyDescent="0.25">
      <c r="B45" s="13"/>
      <c r="C45" s="175"/>
      <c r="D45" s="175"/>
      <c r="E45" s="175"/>
      <c r="F45" s="175"/>
      <c r="G45" s="63">
        <f t="shared" si="2"/>
        <v>0</v>
      </c>
    </row>
    <row r="46" spans="2:7" ht="15.75" customHeight="1" x14ac:dyDescent="0.25">
      <c r="B46" s="13"/>
      <c r="C46" s="175"/>
      <c r="D46" s="175"/>
      <c r="E46" s="175"/>
      <c r="F46" s="175"/>
      <c r="G46" s="63">
        <f t="shared" si="2"/>
        <v>0</v>
      </c>
    </row>
    <row r="47" spans="2:7" ht="15.75" customHeight="1" x14ac:dyDescent="0.25">
      <c r="B47" s="13"/>
      <c r="C47" s="175"/>
      <c r="D47" s="175"/>
      <c r="E47" s="175"/>
      <c r="F47" s="175"/>
      <c r="G47" s="63">
        <f t="shared" si="2"/>
        <v>0</v>
      </c>
    </row>
    <row r="48" spans="2:7" ht="15.75" customHeight="1" x14ac:dyDescent="0.25">
      <c r="B48" s="13"/>
      <c r="C48" s="175"/>
      <c r="D48" s="175"/>
      <c r="E48" s="175"/>
      <c r="F48" s="175"/>
      <c r="G48" s="63">
        <f t="shared" si="2"/>
        <v>0</v>
      </c>
    </row>
    <row r="49" spans="2:7" ht="15.75" customHeight="1" x14ac:dyDescent="0.25">
      <c r="B49" s="13"/>
      <c r="C49" s="175"/>
      <c r="D49" s="175"/>
      <c r="E49" s="175"/>
      <c r="F49" s="175"/>
      <c r="G49" s="63">
        <f t="shared" si="2"/>
        <v>0</v>
      </c>
    </row>
    <row r="50" spans="2:7" ht="15.75" customHeight="1" x14ac:dyDescent="0.25">
      <c r="B50" s="13"/>
      <c r="C50" s="175"/>
      <c r="D50" s="175"/>
      <c r="E50" s="175"/>
      <c r="F50" s="175"/>
      <c r="G50" s="63">
        <f t="shared" si="2"/>
        <v>0</v>
      </c>
    </row>
    <row r="51" spans="2:7" ht="15.75" customHeight="1" x14ac:dyDescent="0.25">
      <c r="B51" s="13"/>
      <c r="C51" s="175"/>
      <c r="D51" s="175"/>
      <c r="E51" s="175"/>
      <c r="F51" s="175"/>
      <c r="G51" s="63">
        <f t="shared" si="2"/>
        <v>0</v>
      </c>
    </row>
    <row r="52" spans="2:7" ht="15.75" customHeight="1" x14ac:dyDescent="0.25">
      <c r="B52" s="13"/>
      <c r="C52" s="175"/>
      <c r="D52" s="175"/>
      <c r="E52" s="175"/>
      <c r="F52" s="175"/>
      <c r="G52" s="63">
        <f t="shared" si="2"/>
        <v>0</v>
      </c>
    </row>
    <row r="53" spans="2:7" ht="15.75" customHeight="1" x14ac:dyDescent="0.25">
      <c r="B53" s="13"/>
      <c r="C53" s="175"/>
      <c r="D53" s="175"/>
      <c r="E53" s="175"/>
      <c r="F53" s="175"/>
      <c r="G53" s="63">
        <f t="shared" si="2"/>
        <v>0</v>
      </c>
    </row>
    <row r="54" spans="2:7" ht="15.75" customHeight="1" x14ac:dyDescent="0.25">
      <c r="B54" s="13"/>
      <c r="C54" s="175"/>
      <c r="D54" s="175"/>
      <c r="E54" s="175"/>
      <c r="F54" s="175"/>
      <c r="G54" s="63">
        <f t="shared" si="2"/>
        <v>0</v>
      </c>
    </row>
    <row r="55" spans="2:7" ht="15.75" customHeight="1" x14ac:dyDescent="0.25">
      <c r="B55" s="13"/>
      <c r="C55" s="175"/>
      <c r="D55" s="175"/>
      <c r="E55" s="175"/>
      <c r="F55" s="175"/>
      <c r="G55" s="63">
        <f t="shared" si="2"/>
        <v>0</v>
      </c>
    </row>
    <row r="56" spans="2:7" ht="15.75" customHeight="1" x14ac:dyDescent="0.25">
      <c r="B56" s="13"/>
      <c r="C56" s="175"/>
      <c r="D56" s="175"/>
      <c r="E56" s="175"/>
      <c r="F56" s="175"/>
      <c r="G56" s="63">
        <f t="shared" si="2"/>
        <v>0</v>
      </c>
    </row>
    <row r="57" spans="2:7" ht="15.75" customHeight="1" x14ac:dyDescent="0.25">
      <c r="B57" s="13"/>
      <c r="C57" s="175"/>
      <c r="D57" s="175"/>
      <c r="E57" s="175"/>
      <c r="F57" s="175"/>
      <c r="G57" s="63">
        <f t="shared" si="2"/>
        <v>0</v>
      </c>
    </row>
    <row r="58" spans="2:7" ht="15.75" customHeight="1" x14ac:dyDescent="0.25">
      <c r="B58" s="13"/>
      <c r="C58" s="175"/>
      <c r="D58" s="175"/>
      <c r="E58" s="175"/>
      <c r="F58" s="175"/>
      <c r="G58" s="63">
        <f t="shared" si="2"/>
        <v>0</v>
      </c>
    </row>
    <row r="59" spans="2:7" ht="15.75" customHeight="1" x14ac:dyDescent="0.25">
      <c r="B59" s="13"/>
      <c r="C59" s="175"/>
      <c r="D59" s="175"/>
      <c r="E59" s="175"/>
      <c r="F59" s="175"/>
      <c r="G59" s="63">
        <f t="shared" si="2"/>
        <v>0</v>
      </c>
    </row>
    <row r="60" spans="2:7" ht="15.75" customHeight="1" x14ac:dyDescent="0.25">
      <c r="B60" s="13"/>
      <c r="C60" s="175"/>
      <c r="D60" s="175"/>
      <c r="E60" s="175"/>
      <c r="F60" s="175"/>
      <c r="G60" s="63">
        <f t="shared" si="2"/>
        <v>0</v>
      </c>
    </row>
    <row r="61" spans="2:7" ht="15.75" customHeight="1" x14ac:dyDescent="0.25">
      <c r="B61" s="13"/>
      <c r="C61" s="175"/>
      <c r="D61" s="175"/>
      <c r="E61" s="175"/>
      <c r="F61" s="175"/>
      <c r="G61" s="63">
        <f t="shared" si="2"/>
        <v>0</v>
      </c>
    </row>
    <row r="62" spans="2:7" ht="15.75" customHeight="1" x14ac:dyDescent="0.25">
      <c r="B62" s="13"/>
      <c r="C62" s="175"/>
      <c r="D62" s="175"/>
      <c r="E62" s="175"/>
      <c r="F62" s="175"/>
      <c r="G62" s="63">
        <f t="shared" si="2"/>
        <v>0</v>
      </c>
    </row>
    <row r="63" spans="2:7" ht="15.75" customHeight="1" x14ac:dyDescent="0.25">
      <c r="B63" s="13"/>
      <c r="C63" s="175"/>
      <c r="D63" s="175"/>
      <c r="E63" s="175"/>
      <c r="F63" s="175"/>
      <c r="G63" s="63">
        <f t="shared" si="2"/>
        <v>0</v>
      </c>
    </row>
    <row r="64" spans="2:7" ht="15.75" customHeight="1" x14ac:dyDescent="0.25">
      <c r="B64" s="13"/>
      <c r="C64" s="175"/>
      <c r="D64" s="175"/>
      <c r="E64" s="175"/>
      <c r="F64" s="175"/>
      <c r="G64" s="63">
        <f t="shared" si="2"/>
        <v>0</v>
      </c>
    </row>
    <row r="65" spans="2:7" ht="15.75" customHeight="1" x14ac:dyDescent="0.25">
      <c r="B65" s="13"/>
      <c r="C65" s="175"/>
      <c r="D65" s="175"/>
      <c r="E65" s="175"/>
      <c r="F65" s="175"/>
      <c r="G65" s="63">
        <f t="shared" si="2"/>
        <v>0</v>
      </c>
    </row>
    <row r="66" spans="2:7" ht="15.75" customHeight="1" x14ac:dyDescent="0.25">
      <c r="B66" s="13"/>
      <c r="C66" s="175"/>
      <c r="D66" s="175"/>
      <c r="E66" s="175"/>
      <c r="F66" s="175"/>
      <c r="G66" s="63">
        <f t="shared" si="2"/>
        <v>0</v>
      </c>
    </row>
    <row r="67" spans="2:7" ht="15.75" customHeight="1" x14ac:dyDescent="0.25">
      <c r="B67" s="13"/>
      <c r="C67" s="175"/>
      <c r="D67" s="175"/>
      <c r="E67" s="175"/>
      <c r="F67" s="175"/>
      <c r="G67" s="63">
        <f t="shared" si="2"/>
        <v>0</v>
      </c>
    </row>
    <row r="68" spans="2:7" ht="15.75" customHeight="1" x14ac:dyDescent="0.25">
      <c r="B68" s="13"/>
      <c r="C68" s="175"/>
      <c r="D68" s="175"/>
      <c r="E68" s="175"/>
      <c r="F68" s="175"/>
      <c r="G68" s="63">
        <f t="shared" si="2"/>
        <v>0</v>
      </c>
    </row>
    <row r="69" spans="2:7" ht="15.75" customHeight="1" x14ac:dyDescent="0.25">
      <c r="B69" s="13"/>
      <c r="C69" s="175"/>
      <c r="D69" s="175"/>
      <c r="E69" s="175"/>
      <c r="F69" s="175"/>
      <c r="G69" s="63">
        <f t="shared" si="2"/>
        <v>0</v>
      </c>
    </row>
    <row r="70" spans="2:7" ht="15.75" customHeight="1" x14ac:dyDescent="0.25">
      <c r="B70" s="13"/>
      <c r="C70" s="175"/>
      <c r="D70" s="175"/>
      <c r="E70" s="175"/>
      <c r="F70" s="175"/>
      <c r="G70" s="63">
        <f t="shared" si="2"/>
        <v>0</v>
      </c>
    </row>
    <row r="71" spans="2:7" ht="15.75" customHeight="1" x14ac:dyDescent="0.25">
      <c r="B71" s="13"/>
      <c r="C71" s="175"/>
      <c r="D71" s="175"/>
      <c r="E71" s="175"/>
      <c r="F71" s="175"/>
      <c r="G71" s="63">
        <f t="shared" ref="G71:G134" si="3">(C71*12)+(D71*4)+(E71*2)+(F71)</f>
        <v>0</v>
      </c>
    </row>
    <row r="72" spans="2:7" ht="15.75" customHeight="1" x14ac:dyDescent="0.25">
      <c r="B72" s="13"/>
      <c r="C72" s="175"/>
      <c r="D72" s="175"/>
      <c r="E72" s="175"/>
      <c r="F72" s="175"/>
      <c r="G72" s="63">
        <f t="shared" si="3"/>
        <v>0</v>
      </c>
    </row>
    <row r="73" spans="2:7" ht="15.75" customHeight="1" x14ac:dyDescent="0.25">
      <c r="B73" s="13"/>
      <c r="C73" s="175"/>
      <c r="D73" s="175"/>
      <c r="E73" s="175"/>
      <c r="F73" s="175"/>
      <c r="G73" s="63">
        <f t="shared" si="3"/>
        <v>0</v>
      </c>
    </row>
    <row r="74" spans="2:7" ht="15.75" customHeight="1" x14ac:dyDescent="0.25">
      <c r="B74" s="13"/>
      <c r="C74" s="175"/>
      <c r="D74" s="175"/>
      <c r="E74" s="175"/>
      <c r="F74" s="175"/>
      <c r="G74" s="63">
        <f t="shared" si="3"/>
        <v>0</v>
      </c>
    </row>
    <row r="75" spans="2:7" ht="15.75" customHeight="1" x14ac:dyDescent="0.25">
      <c r="B75" s="13"/>
      <c r="C75" s="175"/>
      <c r="D75" s="175"/>
      <c r="E75" s="175"/>
      <c r="F75" s="175"/>
      <c r="G75" s="63">
        <f t="shared" si="3"/>
        <v>0</v>
      </c>
    </row>
    <row r="76" spans="2:7" ht="15.75" customHeight="1" x14ac:dyDescent="0.25">
      <c r="B76" s="13"/>
      <c r="C76" s="175"/>
      <c r="D76" s="175"/>
      <c r="E76" s="175"/>
      <c r="F76" s="175"/>
      <c r="G76" s="63">
        <f t="shared" si="3"/>
        <v>0</v>
      </c>
    </row>
    <row r="77" spans="2:7" ht="15.75" customHeight="1" x14ac:dyDescent="0.25">
      <c r="B77" s="13"/>
      <c r="C77" s="175"/>
      <c r="D77" s="175"/>
      <c r="E77" s="175"/>
      <c r="F77" s="175"/>
      <c r="G77" s="63">
        <f t="shared" si="3"/>
        <v>0</v>
      </c>
    </row>
    <row r="78" spans="2:7" ht="15.75" customHeight="1" x14ac:dyDescent="0.25">
      <c r="B78" s="13"/>
      <c r="C78" s="175"/>
      <c r="D78" s="175"/>
      <c r="E78" s="175"/>
      <c r="F78" s="175"/>
      <c r="G78" s="63">
        <f t="shared" si="3"/>
        <v>0</v>
      </c>
    </row>
    <row r="79" spans="2:7" ht="15.75" customHeight="1" x14ac:dyDescent="0.25">
      <c r="B79" s="13"/>
      <c r="C79" s="175"/>
      <c r="D79" s="175"/>
      <c r="E79" s="175"/>
      <c r="F79" s="175"/>
      <c r="G79" s="63">
        <f t="shared" si="3"/>
        <v>0</v>
      </c>
    </row>
    <row r="80" spans="2:7" ht="15.75" customHeight="1" x14ac:dyDescent="0.25">
      <c r="B80" s="13"/>
      <c r="C80" s="175"/>
      <c r="D80" s="175"/>
      <c r="E80" s="175"/>
      <c r="F80" s="175"/>
      <c r="G80" s="63">
        <f t="shared" si="3"/>
        <v>0</v>
      </c>
    </row>
    <row r="81" spans="2:7" ht="15.75" customHeight="1" x14ac:dyDescent="0.25">
      <c r="B81" s="13"/>
      <c r="C81" s="175"/>
      <c r="D81" s="175"/>
      <c r="E81" s="175"/>
      <c r="F81" s="175"/>
      <c r="G81" s="63">
        <f t="shared" si="3"/>
        <v>0</v>
      </c>
    </row>
    <row r="82" spans="2:7" ht="15.75" customHeight="1" x14ac:dyDescent="0.25">
      <c r="B82" s="13"/>
      <c r="C82" s="175"/>
      <c r="D82" s="175"/>
      <c r="E82" s="175"/>
      <c r="F82" s="175"/>
      <c r="G82" s="63">
        <f t="shared" si="3"/>
        <v>0</v>
      </c>
    </row>
    <row r="83" spans="2:7" ht="15.75" customHeight="1" x14ac:dyDescent="0.25">
      <c r="B83" s="13"/>
      <c r="C83" s="175"/>
      <c r="D83" s="175"/>
      <c r="E83" s="175"/>
      <c r="F83" s="175"/>
      <c r="G83" s="63">
        <f t="shared" si="3"/>
        <v>0</v>
      </c>
    </row>
    <row r="84" spans="2:7" ht="15.75" customHeight="1" x14ac:dyDescent="0.25">
      <c r="B84" s="13"/>
      <c r="C84" s="175"/>
      <c r="D84" s="175"/>
      <c r="E84" s="175"/>
      <c r="F84" s="175"/>
      <c r="G84" s="63">
        <f t="shared" si="3"/>
        <v>0</v>
      </c>
    </row>
    <row r="85" spans="2:7" ht="15.75" customHeight="1" x14ac:dyDescent="0.25">
      <c r="B85" s="13"/>
      <c r="C85" s="175"/>
      <c r="D85" s="175"/>
      <c r="E85" s="175"/>
      <c r="F85" s="175"/>
      <c r="G85" s="63">
        <f t="shared" si="3"/>
        <v>0</v>
      </c>
    </row>
    <row r="86" spans="2:7" ht="15.75" customHeight="1" x14ac:dyDescent="0.25">
      <c r="B86" s="13"/>
      <c r="C86" s="175"/>
      <c r="D86" s="175"/>
      <c r="E86" s="175"/>
      <c r="F86" s="175"/>
      <c r="G86" s="63">
        <f t="shared" si="3"/>
        <v>0</v>
      </c>
    </row>
    <row r="87" spans="2:7" ht="15.75" customHeight="1" x14ac:dyDescent="0.25">
      <c r="B87" s="13"/>
      <c r="C87" s="175"/>
      <c r="D87" s="175"/>
      <c r="E87" s="175"/>
      <c r="F87" s="175"/>
      <c r="G87" s="63">
        <f t="shared" si="3"/>
        <v>0</v>
      </c>
    </row>
    <row r="88" spans="2:7" ht="15.75" customHeight="1" x14ac:dyDescent="0.25">
      <c r="B88" s="13"/>
      <c r="C88" s="175"/>
      <c r="D88" s="175"/>
      <c r="E88" s="175"/>
      <c r="F88" s="175"/>
      <c r="G88" s="63">
        <f t="shared" si="3"/>
        <v>0</v>
      </c>
    </row>
    <row r="89" spans="2:7" ht="15.75" customHeight="1" x14ac:dyDescent="0.25">
      <c r="B89" s="13"/>
      <c r="C89" s="175"/>
      <c r="D89" s="175"/>
      <c r="E89" s="175"/>
      <c r="F89" s="175"/>
      <c r="G89" s="63">
        <f t="shared" si="3"/>
        <v>0</v>
      </c>
    </row>
    <row r="90" spans="2:7" ht="15.75" customHeight="1" x14ac:dyDescent="0.25">
      <c r="B90" s="13"/>
      <c r="C90" s="175"/>
      <c r="D90" s="175"/>
      <c r="E90" s="175"/>
      <c r="F90" s="175"/>
      <c r="G90" s="63">
        <f t="shared" si="3"/>
        <v>0</v>
      </c>
    </row>
    <row r="91" spans="2:7" ht="15.75" customHeight="1" x14ac:dyDescent="0.25">
      <c r="B91" s="13"/>
      <c r="C91" s="175"/>
      <c r="D91" s="175"/>
      <c r="E91" s="175"/>
      <c r="F91" s="175"/>
      <c r="G91" s="63">
        <f t="shared" si="3"/>
        <v>0</v>
      </c>
    </row>
    <row r="92" spans="2:7" ht="15.75" customHeight="1" x14ac:dyDescent="0.25">
      <c r="B92" s="13"/>
      <c r="C92" s="175"/>
      <c r="D92" s="175"/>
      <c r="E92" s="175"/>
      <c r="F92" s="175"/>
      <c r="G92" s="63">
        <f t="shared" si="3"/>
        <v>0</v>
      </c>
    </row>
    <row r="93" spans="2:7" ht="15.75" customHeight="1" x14ac:dyDescent="0.25">
      <c r="B93" s="13"/>
      <c r="C93" s="175"/>
      <c r="D93" s="175"/>
      <c r="E93" s="175"/>
      <c r="F93" s="175"/>
      <c r="G93" s="63">
        <f t="shared" si="3"/>
        <v>0</v>
      </c>
    </row>
    <row r="94" spans="2:7" ht="15.75" customHeight="1" x14ac:dyDescent="0.25">
      <c r="B94" s="13"/>
      <c r="C94" s="175"/>
      <c r="D94" s="175"/>
      <c r="E94" s="175"/>
      <c r="F94" s="175"/>
      <c r="G94" s="63">
        <f t="shared" si="3"/>
        <v>0</v>
      </c>
    </row>
    <row r="95" spans="2:7" ht="15.75" customHeight="1" x14ac:dyDescent="0.25">
      <c r="B95" s="13"/>
      <c r="C95" s="175"/>
      <c r="D95" s="175"/>
      <c r="E95" s="175"/>
      <c r="F95" s="175"/>
      <c r="G95" s="63">
        <f t="shared" si="3"/>
        <v>0</v>
      </c>
    </row>
    <row r="96" spans="2:7" ht="15.75" customHeight="1" x14ac:dyDescent="0.25">
      <c r="B96" s="13"/>
      <c r="C96" s="175"/>
      <c r="D96" s="175"/>
      <c r="E96" s="175"/>
      <c r="F96" s="175"/>
      <c r="G96" s="63">
        <f t="shared" si="3"/>
        <v>0</v>
      </c>
    </row>
    <row r="97" spans="2:7" ht="15.75" customHeight="1" x14ac:dyDescent="0.25">
      <c r="B97" s="13"/>
      <c r="C97" s="175"/>
      <c r="D97" s="175"/>
      <c r="E97" s="175"/>
      <c r="F97" s="175"/>
      <c r="G97" s="63">
        <f t="shared" si="3"/>
        <v>0</v>
      </c>
    </row>
    <row r="98" spans="2:7" ht="15.75" customHeight="1" x14ac:dyDescent="0.25">
      <c r="B98" s="13"/>
      <c r="C98" s="175"/>
      <c r="D98" s="175"/>
      <c r="E98" s="175"/>
      <c r="F98" s="175"/>
      <c r="G98" s="63">
        <f t="shared" si="3"/>
        <v>0</v>
      </c>
    </row>
    <row r="99" spans="2:7" ht="15.75" customHeight="1" x14ac:dyDescent="0.25">
      <c r="B99" s="13"/>
      <c r="C99" s="175"/>
      <c r="D99" s="175"/>
      <c r="E99" s="175"/>
      <c r="F99" s="175"/>
      <c r="G99" s="63">
        <f t="shared" si="3"/>
        <v>0</v>
      </c>
    </row>
    <row r="100" spans="2:7" ht="15.75" customHeight="1" x14ac:dyDescent="0.25">
      <c r="B100" s="13"/>
      <c r="C100" s="175"/>
      <c r="D100" s="175"/>
      <c r="E100" s="175"/>
      <c r="F100" s="175"/>
      <c r="G100" s="63">
        <f t="shared" si="3"/>
        <v>0</v>
      </c>
    </row>
    <row r="101" spans="2:7" ht="15.75" customHeight="1" x14ac:dyDescent="0.25">
      <c r="B101" s="13"/>
      <c r="C101" s="175"/>
      <c r="D101" s="175"/>
      <c r="E101" s="175"/>
      <c r="F101" s="175"/>
      <c r="G101" s="63">
        <f t="shared" si="3"/>
        <v>0</v>
      </c>
    </row>
    <row r="102" spans="2:7" ht="15.75" customHeight="1" x14ac:dyDescent="0.25">
      <c r="B102" s="13"/>
      <c r="C102" s="175"/>
      <c r="D102" s="175"/>
      <c r="E102" s="175"/>
      <c r="F102" s="175"/>
      <c r="G102" s="63">
        <f t="shared" si="3"/>
        <v>0</v>
      </c>
    </row>
    <row r="103" spans="2:7" ht="15.75" customHeight="1" x14ac:dyDescent="0.25">
      <c r="B103" s="13"/>
      <c r="C103" s="175"/>
      <c r="D103" s="175"/>
      <c r="E103" s="175"/>
      <c r="F103" s="175"/>
      <c r="G103" s="63">
        <f t="shared" si="3"/>
        <v>0</v>
      </c>
    </row>
    <row r="104" spans="2:7" ht="15.75" customHeight="1" x14ac:dyDescent="0.25">
      <c r="B104" s="13"/>
      <c r="C104" s="175"/>
      <c r="D104" s="175"/>
      <c r="E104" s="175"/>
      <c r="F104" s="175"/>
      <c r="G104" s="63">
        <f t="shared" si="3"/>
        <v>0</v>
      </c>
    </row>
    <row r="105" spans="2:7" ht="15.75" customHeight="1" x14ac:dyDescent="0.25">
      <c r="B105" s="13"/>
      <c r="C105" s="175"/>
      <c r="D105" s="175"/>
      <c r="E105" s="175"/>
      <c r="F105" s="175"/>
      <c r="G105" s="63">
        <f t="shared" si="3"/>
        <v>0</v>
      </c>
    </row>
    <row r="106" spans="2:7" ht="15.75" customHeight="1" x14ac:dyDescent="0.25">
      <c r="B106" s="13"/>
      <c r="C106" s="175"/>
      <c r="D106" s="175"/>
      <c r="E106" s="175"/>
      <c r="F106" s="175"/>
      <c r="G106" s="63">
        <f t="shared" si="3"/>
        <v>0</v>
      </c>
    </row>
    <row r="107" spans="2:7" ht="15.75" customHeight="1" x14ac:dyDescent="0.25">
      <c r="B107" s="13"/>
      <c r="C107" s="175"/>
      <c r="D107" s="175"/>
      <c r="E107" s="175"/>
      <c r="F107" s="175"/>
      <c r="G107" s="63">
        <f t="shared" si="3"/>
        <v>0</v>
      </c>
    </row>
    <row r="108" spans="2:7" ht="15.75" customHeight="1" x14ac:dyDescent="0.25">
      <c r="B108" s="13"/>
      <c r="C108" s="175"/>
      <c r="D108" s="175"/>
      <c r="E108" s="175"/>
      <c r="F108" s="175"/>
      <c r="G108" s="63">
        <f t="shared" si="3"/>
        <v>0</v>
      </c>
    </row>
    <row r="109" spans="2:7" ht="15.75" customHeight="1" x14ac:dyDescent="0.25">
      <c r="B109" s="13"/>
      <c r="C109" s="175"/>
      <c r="D109" s="175"/>
      <c r="E109" s="175"/>
      <c r="F109" s="175"/>
      <c r="G109" s="63">
        <f t="shared" si="3"/>
        <v>0</v>
      </c>
    </row>
    <row r="110" spans="2:7" ht="15.75" customHeight="1" x14ac:dyDescent="0.25">
      <c r="B110" s="13"/>
      <c r="C110" s="175"/>
      <c r="D110" s="175"/>
      <c r="E110" s="175"/>
      <c r="F110" s="175"/>
      <c r="G110" s="63">
        <f t="shared" si="3"/>
        <v>0</v>
      </c>
    </row>
    <row r="111" spans="2:7" ht="15.75" customHeight="1" x14ac:dyDescent="0.25">
      <c r="B111" s="13"/>
      <c r="C111" s="175"/>
      <c r="D111" s="175"/>
      <c r="E111" s="175"/>
      <c r="F111" s="175"/>
      <c r="G111" s="63">
        <f t="shared" si="3"/>
        <v>0</v>
      </c>
    </row>
    <row r="112" spans="2:7" ht="15.75" customHeight="1" x14ac:dyDescent="0.25">
      <c r="B112" s="13"/>
      <c r="C112" s="175"/>
      <c r="D112" s="175"/>
      <c r="E112" s="175"/>
      <c r="F112" s="175"/>
      <c r="G112" s="63">
        <f t="shared" si="3"/>
        <v>0</v>
      </c>
    </row>
    <row r="113" spans="2:7" ht="15.75" customHeight="1" x14ac:dyDescent="0.25">
      <c r="B113" s="13"/>
      <c r="C113" s="175"/>
      <c r="D113" s="175"/>
      <c r="E113" s="175"/>
      <c r="F113" s="175"/>
      <c r="G113" s="63">
        <f t="shared" si="3"/>
        <v>0</v>
      </c>
    </row>
    <row r="114" spans="2:7" ht="15.75" customHeight="1" x14ac:dyDescent="0.25">
      <c r="B114" s="13"/>
      <c r="C114" s="175"/>
      <c r="D114" s="175"/>
      <c r="E114" s="175"/>
      <c r="F114" s="175"/>
      <c r="G114" s="63">
        <f t="shared" si="3"/>
        <v>0</v>
      </c>
    </row>
    <row r="115" spans="2:7" ht="15.75" customHeight="1" x14ac:dyDescent="0.25">
      <c r="B115" s="13"/>
      <c r="C115" s="175"/>
      <c r="D115" s="175"/>
      <c r="E115" s="175"/>
      <c r="F115" s="175"/>
      <c r="G115" s="63">
        <f t="shared" si="3"/>
        <v>0</v>
      </c>
    </row>
    <row r="116" spans="2:7" ht="15.75" customHeight="1" x14ac:dyDescent="0.25">
      <c r="B116" s="13"/>
      <c r="C116" s="175"/>
      <c r="D116" s="175"/>
      <c r="E116" s="175"/>
      <c r="F116" s="175"/>
      <c r="G116" s="63">
        <f t="shared" si="3"/>
        <v>0</v>
      </c>
    </row>
    <row r="117" spans="2:7" ht="15.75" customHeight="1" x14ac:dyDescent="0.25">
      <c r="B117" s="13"/>
      <c r="C117" s="175"/>
      <c r="D117" s="175"/>
      <c r="E117" s="175"/>
      <c r="F117" s="175"/>
      <c r="G117" s="63">
        <f t="shared" si="3"/>
        <v>0</v>
      </c>
    </row>
    <row r="118" spans="2:7" ht="15.75" customHeight="1" x14ac:dyDescent="0.25">
      <c r="B118" s="13"/>
      <c r="C118" s="175"/>
      <c r="D118" s="175"/>
      <c r="E118" s="175"/>
      <c r="F118" s="175"/>
      <c r="G118" s="63">
        <f t="shared" si="3"/>
        <v>0</v>
      </c>
    </row>
    <row r="119" spans="2:7" ht="15.75" customHeight="1" x14ac:dyDescent="0.25">
      <c r="B119" s="13"/>
      <c r="C119" s="175"/>
      <c r="D119" s="175"/>
      <c r="E119" s="175"/>
      <c r="F119" s="175"/>
      <c r="G119" s="63">
        <f t="shared" si="3"/>
        <v>0</v>
      </c>
    </row>
    <row r="120" spans="2:7" ht="15.75" customHeight="1" x14ac:dyDescent="0.25">
      <c r="B120" s="13"/>
      <c r="C120" s="175"/>
      <c r="D120" s="175"/>
      <c r="E120" s="175"/>
      <c r="F120" s="175"/>
      <c r="G120" s="63">
        <f t="shared" si="3"/>
        <v>0</v>
      </c>
    </row>
    <row r="121" spans="2:7" ht="15.75" customHeight="1" x14ac:dyDescent="0.25">
      <c r="B121" s="13"/>
      <c r="C121" s="175"/>
      <c r="D121" s="175"/>
      <c r="E121" s="175"/>
      <c r="F121" s="175"/>
      <c r="G121" s="63">
        <f t="shared" si="3"/>
        <v>0</v>
      </c>
    </row>
    <row r="122" spans="2:7" ht="15.75" customHeight="1" x14ac:dyDescent="0.25">
      <c r="B122" s="13"/>
      <c r="C122" s="175"/>
      <c r="D122" s="175"/>
      <c r="E122" s="175"/>
      <c r="F122" s="175"/>
      <c r="G122" s="63">
        <f t="shared" si="3"/>
        <v>0</v>
      </c>
    </row>
    <row r="123" spans="2:7" ht="15.75" customHeight="1" x14ac:dyDescent="0.25">
      <c r="B123" s="13"/>
      <c r="C123" s="175"/>
      <c r="D123" s="175"/>
      <c r="E123" s="175"/>
      <c r="F123" s="175"/>
      <c r="G123" s="63">
        <f t="shared" si="3"/>
        <v>0</v>
      </c>
    </row>
    <row r="124" spans="2:7" ht="15.75" customHeight="1" x14ac:dyDescent="0.25">
      <c r="B124" s="13"/>
      <c r="C124" s="175"/>
      <c r="D124" s="175"/>
      <c r="E124" s="175"/>
      <c r="F124" s="175"/>
      <c r="G124" s="63">
        <f t="shared" si="3"/>
        <v>0</v>
      </c>
    </row>
    <row r="125" spans="2:7" ht="15.75" customHeight="1" x14ac:dyDescent="0.25">
      <c r="B125" s="13"/>
      <c r="C125" s="175"/>
      <c r="D125" s="175"/>
      <c r="E125" s="175"/>
      <c r="F125" s="175"/>
      <c r="G125" s="63">
        <f t="shared" si="3"/>
        <v>0</v>
      </c>
    </row>
    <row r="126" spans="2:7" ht="15.75" customHeight="1" x14ac:dyDescent="0.25">
      <c r="B126" s="13"/>
      <c r="C126" s="175"/>
      <c r="D126" s="175"/>
      <c r="E126" s="175"/>
      <c r="F126" s="175"/>
      <c r="G126" s="63">
        <f t="shared" si="3"/>
        <v>0</v>
      </c>
    </row>
    <row r="127" spans="2:7" ht="15.75" customHeight="1" x14ac:dyDescent="0.25">
      <c r="B127" s="13"/>
      <c r="C127" s="175"/>
      <c r="D127" s="175"/>
      <c r="E127" s="175"/>
      <c r="F127" s="175"/>
      <c r="G127" s="63">
        <f t="shared" si="3"/>
        <v>0</v>
      </c>
    </row>
    <row r="128" spans="2:7" ht="15.75" customHeight="1" x14ac:dyDescent="0.25">
      <c r="B128" s="13"/>
      <c r="C128" s="175"/>
      <c r="D128" s="175"/>
      <c r="E128" s="175"/>
      <c r="F128" s="175"/>
      <c r="G128" s="63">
        <f t="shared" si="3"/>
        <v>0</v>
      </c>
    </row>
    <row r="129" spans="2:7" ht="15.75" customHeight="1" x14ac:dyDescent="0.25">
      <c r="B129" s="13"/>
      <c r="C129" s="175"/>
      <c r="D129" s="175"/>
      <c r="E129" s="175"/>
      <c r="F129" s="175"/>
      <c r="G129" s="63">
        <f t="shared" si="3"/>
        <v>0</v>
      </c>
    </row>
    <row r="130" spans="2:7" ht="15.75" customHeight="1" x14ac:dyDescent="0.25">
      <c r="B130" s="13"/>
      <c r="C130" s="175"/>
      <c r="D130" s="175"/>
      <c r="E130" s="175"/>
      <c r="F130" s="175"/>
      <c r="G130" s="63">
        <f t="shared" si="3"/>
        <v>0</v>
      </c>
    </row>
    <row r="131" spans="2:7" ht="15.75" customHeight="1" x14ac:dyDescent="0.25">
      <c r="B131" s="13"/>
      <c r="C131" s="175"/>
      <c r="D131" s="175"/>
      <c r="E131" s="175"/>
      <c r="F131" s="175"/>
      <c r="G131" s="63">
        <f t="shared" si="3"/>
        <v>0</v>
      </c>
    </row>
    <row r="132" spans="2:7" ht="15.75" customHeight="1" x14ac:dyDescent="0.25">
      <c r="B132" s="13"/>
      <c r="C132" s="175"/>
      <c r="D132" s="175"/>
      <c r="E132" s="175"/>
      <c r="F132" s="175"/>
      <c r="G132" s="63">
        <f t="shared" si="3"/>
        <v>0</v>
      </c>
    </row>
    <row r="133" spans="2:7" ht="15.75" customHeight="1" x14ac:dyDescent="0.25">
      <c r="B133" s="13"/>
      <c r="C133" s="175"/>
      <c r="D133" s="175"/>
      <c r="E133" s="175"/>
      <c r="F133" s="175"/>
      <c r="G133" s="63">
        <f t="shared" si="3"/>
        <v>0</v>
      </c>
    </row>
    <row r="134" spans="2:7" ht="15.75" customHeight="1" x14ac:dyDescent="0.25">
      <c r="B134" s="13"/>
      <c r="C134" s="175"/>
      <c r="D134" s="175"/>
      <c r="E134" s="175"/>
      <c r="F134" s="175"/>
      <c r="G134" s="63">
        <f t="shared" si="3"/>
        <v>0</v>
      </c>
    </row>
    <row r="135" spans="2:7" ht="15.75" customHeight="1" x14ac:dyDescent="0.25">
      <c r="B135" s="13"/>
      <c r="C135" s="175"/>
      <c r="D135" s="175"/>
      <c r="E135" s="175"/>
      <c r="F135" s="175"/>
      <c r="G135" s="63">
        <f t="shared" ref="G135:G198" si="4">(C135*12)+(D135*4)+(E135*2)+(F135)</f>
        <v>0</v>
      </c>
    </row>
    <row r="136" spans="2:7" ht="15.75" customHeight="1" x14ac:dyDescent="0.25">
      <c r="B136" s="13"/>
      <c r="C136" s="175"/>
      <c r="D136" s="175"/>
      <c r="E136" s="175"/>
      <c r="F136" s="175"/>
      <c r="G136" s="63">
        <f t="shared" si="4"/>
        <v>0</v>
      </c>
    </row>
    <row r="137" spans="2:7" ht="15.75" customHeight="1" x14ac:dyDescent="0.25">
      <c r="B137" s="13"/>
      <c r="C137" s="175"/>
      <c r="D137" s="175"/>
      <c r="E137" s="175"/>
      <c r="F137" s="175"/>
      <c r="G137" s="63">
        <f t="shared" si="4"/>
        <v>0</v>
      </c>
    </row>
    <row r="138" spans="2:7" ht="15.75" customHeight="1" x14ac:dyDescent="0.25">
      <c r="B138" s="13"/>
      <c r="C138" s="175"/>
      <c r="D138" s="175"/>
      <c r="E138" s="175"/>
      <c r="F138" s="175"/>
      <c r="G138" s="63">
        <f t="shared" si="4"/>
        <v>0</v>
      </c>
    </row>
    <row r="139" spans="2:7" ht="15.75" customHeight="1" x14ac:dyDescent="0.25">
      <c r="B139" s="13"/>
      <c r="C139" s="175"/>
      <c r="D139" s="175"/>
      <c r="E139" s="175"/>
      <c r="F139" s="175"/>
      <c r="G139" s="63">
        <f t="shared" si="4"/>
        <v>0</v>
      </c>
    </row>
    <row r="140" spans="2:7" ht="15.75" customHeight="1" x14ac:dyDescent="0.25">
      <c r="B140" s="13"/>
      <c r="C140" s="175"/>
      <c r="D140" s="175"/>
      <c r="E140" s="175"/>
      <c r="F140" s="175"/>
      <c r="G140" s="63">
        <f t="shared" si="4"/>
        <v>0</v>
      </c>
    </row>
    <row r="141" spans="2:7" ht="15.75" customHeight="1" x14ac:dyDescent="0.25">
      <c r="B141" s="13"/>
      <c r="C141" s="175"/>
      <c r="D141" s="175"/>
      <c r="E141" s="175"/>
      <c r="F141" s="175"/>
      <c r="G141" s="63">
        <f t="shared" si="4"/>
        <v>0</v>
      </c>
    </row>
    <row r="142" spans="2:7" ht="15.75" customHeight="1" x14ac:dyDescent="0.25">
      <c r="B142" s="13"/>
      <c r="C142" s="175"/>
      <c r="D142" s="175"/>
      <c r="E142" s="175"/>
      <c r="F142" s="175"/>
      <c r="G142" s="63">
        <f t="shared" si="4"/>
        <v>0</v>
      </c>
    </row>
    <row r="143" spans="2:7" ht="15.75" customHeight="1" x14ac:dyDescent="0.25">
      <c r="B143" s="13"/>
      <c r="C143" s="175"/>
      <c r="D143" s="175"/>
      <c r="E143" s="175"/>
      <c r="F143" s="175"/>
      <c r="G143" s="63">
        <f t="shared" si="4"/>
        <v>0</v>
      </c>
    </row>
    <row r="144" spans="2:7" ht="15.75" customHeight="1" x14ac:dyDescent="0.25">
      <c r="B144" s="13"/>
      <c r="C144" s="175"/>
      <c r="D144" s="175"/>
      <c r="E144" s="175"/>
      <c r="F144" s="175"/>
      <c r="G144" s="63">
        <f t="shared" si="4"/>
        <v>0</v>
      </c>
    </row>
    <row r="145" spans="2:7" ht="15.75" customHeight="1" x14ac:dyDescent="0.25">
      <c r="B145" s="13"/>
      <c r="C145" s="175"/>
      <c r="D145" s="175"/>
      <c r="E145" s="175"/>
      <c r="F145" s="175"/>
      <c r="G145" s="63">
        <f t="shared" si="4"/>
        <v>0</v>
      </c>
    </row>
    <row r="146" spans="2:7" ht="15.75" customHeight="1" x14ac:dyDescent="0.25">
      <c r="B146" s="13"/>
      <c r="C146" s="175"/>
      <c r="D146" s="175"/>
      <c r="E146" s="175"/>
      <c r="F146" s="175"/>
      <c r="G146" s="63">
        <f t="shared" si="4"/>
        <v>0</v>
      </c>
    </row>
    <row r="147" spans="2:7" ht="15.75" customHeight="1" x14ac:dyDescent="0.25">
      <c r="B147" s="13"/>
      <c r="C147" s="175"/>
      <c r="D147" s="175"/>
      <c r="E147" s="175"/>
      <c r="F147" s="175"/>
      <c r="G147" s="63">
        <f t="shared" si="4"/>
        <v>0</v>
      </c>
    </row>
    <row r="148" spans="2:7" ht="15.75" customHeight="1" x14ac:dyDescent="0.25">
      <c r="B148" s="13"/>
      <c r="C148" s="175"/>
      <c r="D148" s="175"/>
      <c r="E148" s="175"/>
      <c r="F148" s="175"/>
      <c r="G148" s="63">
        <f t="shared" si="4"/>
        <v>0</v>
      </c>
    </row>
    <row r="149" spans="2:7" ht="15.75" customHeight="1" x14ac:dyDescent="0.25">
      <c r="B149" s="13"/>
      <c r="C149" s="175"/>
      <c r="D149" s="175"/>
      <c r="E149" s="175"/>
      <c r="F149" s="175"/>
      <c r="G149" s="63">
        <f t="shared" si="4"/>
        <v>0</v>
      </c>
    </row>
    <row r="150" spans="2:7" ht="15.75" customHeight="1" x14ac:dyDescent="0.25">
      <c r="B150" s="13"/>
      <c r="C150" s="175"/>
      <c r="D150" s="175"/>
      <c r="E150" s="175"/>
      <c r="F150" s="175"/>
      <c r="G150" s="63">
        <f t="shared" si="4"/>
        <v>0</v>
      </c>
    </row>
    <row r="151" spans="2:7" ht="15.75" customHeight="1" x14ac:dyDescent="0.25">
      <c r="B151" s="13"/>
      <c r="C151" s="175"/>
      <c r="D151" s="175"/>
      <c r="E151" s="175"/>
      <c r="F151" s="175"/>
      <c r="G151" s="63">
        <f t="shared" si="4"/>
        <v>0</v>
      </c>
    </row>
    <row r="152" spans="2:7" ht="15.75" customHeight="1" x14ac:dyDescent="0.25">
      <c r="B152" s="13"/>
      <c r="C152" s="175"/>
      <c r="D152" s="175"/>
      <c r="E152" s="175"/>
      <c r="F152" s="175"/>
      <c r="G152" s="63">
        <f t="shared" si="4"/>
        <v>0</v>
      </c>
    </row>
    <row r="153" spans="2:7" ht="15.75" customHeight="1" x14ac:dyDescent="0.25">
      <c r="B153" s="13"/>
      <c r="C153" s="175"/>
      <c r="D153" s="175"/>
      <c r="E153" s="175"/>
      <c r="F153" s="175"/>
      <c r="G153" s="63">
        <f t="shared" si="4"/>
        <v>0</v>
      </c>
    </row>
    <row r="154" spans="2:7" ht="15.75" customHeight="1" x14ac:dyDescent="0.25">
      <c r="B154" s="13"/>
      <c r="C154" s="175"/>
      <c r="D154" s="175"/>
      <c r="E154" s="175"/>
      <c r="F154" s="175"/>
      <c r="G154" s="63">
        <f t="shared" si="4"/>
        <v>0</v>
      </c>
    </row>
    <row r="155" spans="2:7" ht="15.75" customHeight="1" x14ac:dyDescent="0.25">
      <c r="B155" s="13"/>
      <c r="C155" s="175"/>
      <c r="D155" s="175"/>
      <c r="E155" s="175"/>
      <c r="F155" s="175"/>
      <c r="G155" s="63">
        <f t="shared" si="4"/>
        <v>0</v>
      </c>
    </row>
    <row r="156" spans="2:7" ht="15.75" customHeight="1" x14ac:dyDescent="0.25">
      <c r="B156" s="13"/>
      <c r="C156" s="175"/>
      <c r="D156" s="175"/>
      <c r="E156" s="175"/>
      <c r="F156" s="175"/>
      <c r="G156" s="63">
        <f t="shared" si="4"/>
        <v>0</v>
      </c>
    </row>
    <row r="157" spans="2:7" ht="15.75" customHeight="1" x14ac:dyDescent="0.25">
      <c r="B157" s="13"/>
      <c r="C157" s="175"/>
      <c r="D157" s="175"/>
      <c r="E157" s="175"/>
      <c r="F157" s="175"/>
      <c r="G157" s="63">
        <f t="shared" si="4"/>
        <v>0</v>
      </c>
    </row>
    <row r="158" spans="2:7" ht="15.75" customHeight="1" x14ac:dyDescent="0.25">
      <c r="B158" s="13"/>
      <c r="C158" s="175"/>
      <c r="D158" s="175"/>
      <c r="E158" s="175"/>
      <c r="F158" s="175"/>
      <c r="G158" s="63">
        <f t="shared" si="4"/>
        <v>0</v>
      </c>
    </row>
    <row r="159" spans="2:7" ht="15.75" customHeight="1" x14ac:dyDescent="0.25">
      <c r="B159" s="13"/>
      <c r="C159" s="175"/>
      <c r="D159" s="175"/>
      <c r="E159" s="175"/>
      <c r="F159" s="175"/>
      <c r="G159" s="63">
        <f t="shared" si="4"/>
        <v>0</v>
      </c>
    </row>
    <row r="160" spans="2:7" ht="15.75" customHeight="1" x14ac:dyDescent="0.25">
      <c r="B160" s="13"/>
      <c r="C160" s="175"/>
      <c r="D160" s="175"/>
      <c r="E160" s="175"/>
      <c r="F160" s="175"/>
      <c r="G160" s="63">
        <f t="shared" si="4"/>
        <v>0</v>
      </c>
    </row>
    <row r="161" spans="2:7" ht="15.75" customHeight="1" x14ac:dyDescent="0.25">
      <c r="B161" s="13"/>
      <c r="C161" s="175"/>
      <c r="D161" s="175"/>
      <c r="E161" s="175"/>
      <c r="F161" s="175"/>
      <c r="G161" s="63">
        <f t="shared" si="4"/>
        <v>0</v>
      </c>
    </row>
    <row r="162" spans="2:7" ht="15.75" customHeight="1" x14ac:dyDescent="0.25">
      <c r="B162" s="13"/>
      <c r="C162" s="175"/>
      <c r="D162" s="175"/>
      <c r="E162" s="175"/>
      <c r="F162" s="175"/>
      <c r="G162" s="63">
        <f t="shared" si="4"/>
        <v>0</v>
      </c>
    </row>
    <row r="163" spans="2:7" ht="15.75" customHeight="1" x14ac:dyDescent="0.25">
      <c r="B163" s="13"/>
      <c r="C163" s="175"/>
      <c r="D163" s="175"/>
      <c r="E163" s="175"/>
      <c r="F163" s="175"/>
      <c r="G163" s="63">
        <f t="shared" si="4"/>
        <v>0</v>
      </c>
    </row>
    <row r="164" spans="2:7" ht="15.75" customHeight="1" x14ac:dyDescent="0.25">
      <c r="B164" s="13"/>
      <c r="C164" s="175"/>
      <c r="D164" s="175"/>
      <c r="E164" s="175"/>
      <c r="F164" s="175"/>
      <c r="G164" s="63">
        <f t="shared" si="4"/>
        <v>0</v>
      </c>
    </row>
    <row r="165" spans="2:7" ht="15.75" customHeight="1" x14ac:dyDescent="0.25">
      <c r="B165" s="13"/>
      <c r="C165" s="175"/>
      <c r="D165" s="175"/>
      <c r="E165" s="175"/>
      <c r="F165" s="175"/>
      <c r="G165" s="63">
        <f t="shared" si="4"/>
        <v>0</v>
      </c>
    </row>
    <row r="166" spans="2:7" ht="15.75" customHeight="1" x14ac:dyDescent="0.25">
      <c r="B166" s="13"/>
      <c r="C166" s="175"/>
      <c r="D166" s="175"/>
      <c r="E166" s="175"/>
      <c r="F166" s="175"/>
      <c r="G166" s="63">
        <f t="shared" si="4"/>
        <v>0</v>
      </c>
    </row>
    <row r="167" spans="2:7" ht="15.75" customHeight="1" x14ac:dyDescent="0.25">
      <c r="B167" s="13"/>
      <c r="C167" s="175"/>
      <c r="D167" s="175"/>
      <c r="E167" s="175"/>
      <c r="F167" s="175"/>
      <c r="G167" s="63">
        <f t="shared" si="4"/>
        <v>0</v>
      </c>
    </row>
    <row r="168" spans="2:7" ht="15.75" customHeight="1" x14ac:dyDescent="0.25">
      <c r="B168" s="13"/>
      <c r="C168" s="175"/>
      <c r="D168" s="175"/>
      <c r="E168" s="175"/>
      <c r="F168" s="175"/>
      <c r="G168" s="63">
        <f t="shared" si="4"/>
        <v>0</v>
      </c>
    </row>
    <row r="169" spans="2:7" ht="15.75" customHeight="1" x14ac:dyDescent="0.25">
      <c r="B169" s="13"/>
      <c r="C169" s="175"/>
      <c r="D169" s="175"/>
      <c r="E169" s="175"/>
      <c r="F169" s="175"/>
      <c r="G169" s="63">
        <f t="shared" si="4"/>
        <v>0</v>
      </c>
    </row>
    <row r="170" spans="2:7" ht="15.75" customHeight="1" x14ac:dyDescent="0.25">
      <c r="B170" s="13"/>
      <c r="C170" s="175"/>
      <c r="D170" s="175"/>
      <c r="E170" s="175"/>
      <c r="F170" s="175"/>
      <c r="G170" s="63">
        <f t="shared" si="4"/>
        <v>0</v>
      </c>
    </row>
    <row r="171" spans="2:7" ht="15.75" customHeight="1" x14ac:dyDescent="0.25">
      <c r="B171" s="13"/>
      <c r="C171" s="175"/>
      <c r="D171" s="175"/>
      <c r="E171" s="175"/>
      <c r="F171" s="175"/>
      <c r="G171" s="63">
        <f t="shared" si="4"/>
        <v>0</v>
      </c>
    </row>
    <row r="172" spans="2:7" ht="15.75" customHeight="1" x14ac:dyDescent="0.25">
      <c r="B172" s="13"/>
      <c r="C172" s="175"/>
      <c r="D172" s="175"/>
      <c r="E172" s="175"/>
      <c r="F172" s="175"/>
      <c r="G172" s="63">
        <f t="shared" si="4"/>
        <v>0</v>
      </c>
    </row>
    <row r="173" spans="2:7" ht="15.75" customHeight="1" x14ac:dyDescent="0.25">
      <c r="B173" s="13"/>
      <c r="C173" s="175"/>
      <c r="D173" s="175"/>
      <c r="E173" s="175"/>
      <c r="F173" s="175"/>
      <c r="G173" s="63">
        <f t="shared" si="4"/>
        <v>0</v>
      </c>
    </row>
    <row r="174" spans="2:7" ht="15.75" customHeight="1" x14ac:dyDescent="0.25">
      <c r="B174" s="13"/>
      <c r="C174" s="175"/>
      <c r="D174" s="175"/>
      <c r="E174" s="175"/>
      <c r="F174" s="175"/>
      <c r="G174" s="63">
        <f t="shared" si="4"/>
        <v>0</v>
      </c>
    </row>
    <row r="175" spans="2:7" ht="15.75" customHeight="1" x14ac:dyDescent="0.25">
      <c r="B175" s="13"/>
      <c r="C175" s="175"/>
      <c r="D175" s="175"/>
      <c r="E175" s="175"/>
      <c r="F175" s="175"/>
      <c r="G175" s="63">
        <f t="shared" si="4"/>
        <v>0</v>
      </c>
    </row>
    <row r="176" spans="2:7" ht="15.75" customHeight="1" x14ac:dyDescent="0.25">
      <c r="B176" s="13"/>
      <c r="C176" s="175"/>
      <c r="D176" s="175"/>
      <c r="E176" s="175"/>
      <c r="F176" s="175"/>
      <c r="G176" s="63">
        <f t="shared" si="4"/>
        <v>0</v>
      </c>
    </row>
    <row r="177" spans="2:7" ht="15.75" customHeight="1" x14ac:dyDescent="0.25">
      <c r="B177" s="13"/>
      <c r="C177" s="175"/>
      <c r="D177" s="175"/>
      <c r="E177" s="175"/>
      <c r="F177" s="175"/>
      <c r="G177" s="63">
        <f t="shared" si="4"/>
        <v>0</v>
      </c>
    </row>
    <row r="178" spans="2:7" ht="15.75" customHeight="1" x14ac:dyDescent="0.25">
      <c r="B178" s="13"/>
      <c r="C178" s="175"/>
      <c r="D178" s="175"/>
      <c r="E178" s="175"/>
      <c r="F178" s="175"/>
      <c r="G178" s="63">
        <f t="shared" si="4"/>
        <v>0</v>
      </c>
    </row>
    <row r="179" spans="2:7" ht="15.75" customHeight="1" x14ac:dyDescent="0.25">
      <c r="B179" s="13"/>
      <c r="C179" s="175"/>
      <c r="D179" s="175"/>
      <c r="E179" s="175"/>
      <c r="F179" s="175"/>
      <c r="G179" s="63">
        <f t="shared" si="4"/>
        <v>0</v>
      </c>
    </row>
    <row r="180" spans="2:7" ht="15.75" customHeight="1" x14ac:dyDescent="0.25">
      <c r="B180" s="13"/>
      <c r="C180" s="175"/>
      <c r="D180" s="175"/>
      <c r="E180" s="175"/>
      <c r="F180" s="175"/>
      <c r="G180" s="63">
        <f t="shared" si="4"/>
        <v>0</v>
      </c>
    </row>
    <row r="181" spans="2:7" ht="15.75" customHeight="1" x14ac:dyDescent="0.25">
      <c r="B181" s="13"/>
      <c r="C181" s="175"/>
      <c r="D181" s="175"/>
      <c r="E181" s="175"/>
      <c r="F181" s="175"/>
      <c r="G181" s="63">
        <f t="shared" si="4"/>
        <v>0</v>
      </c>
    </row>
    <row r="182" spans="2:7" ht="15.75" customHeight="1" x14ac:dyDescent="0.25">
      <c r="B182" s="13"/>
      <c r="C182" s="175"/>
      <c r="D182" s="175"/>
      <c r="E182" s="175"/>
      <c r="F182" s="175"/>
      <c r="G182" s="63">
        <f t="shared" si="4"/>
        <v>0</v>
      </c>
    </row>
    <row r="183" spans="2:7" ht="15.75" customHeight="1" x14ac:dyDescent="0.25">
      <c r="B183" s="13"/>
      <c r="C183" s="175"/>
      <c r="D183" s="175"/>
      <c r="E183" s="175"/>
      <c r="F183" s="175"/>
      <c r="G183" s="63">
        <f t="shared" si="4"/>
        <v>0</v>
      </c>
    </row>
    <row r="184" spans="2:7" ht="15.75" customHeight="1" x14ac:dyDescent="0.25">
      <c r="B184" s="13"/>
      <c r="C184" s="175"/>
      <c r="D184" s="175"/>
      <c r="E184" s="175"/>
      <c r="F184" s="175"/>
      <c r="G184" s="63">
        <f t="shared" si="4"/>
        <v>0</v>
      </c>
    </row>
    <row r="185" spans="2:7" ht="15.75" customHeight="1" x14ac:dyDescent="0.25">
      <c r="B185" s="13"/>
      <c r="C185" s="175"/>
      <c r="D185" s="175"/>
      <c r="E185" s="175"/>
      <c r="F185" s="175"/>
      <c r="G185" s="63">
        <f t="shared" si="4"/>
        <v>0</v>
      </c>
    </row>
    <row r="186" spans="2:7" ht="15.75" customHeight="1" x14ac:dyDescent="0.25">
      <c r="B186" s="13"/>
      <c r="C186" s="175"/>
      <c r="D186" s="175"/>
      <c r="E186" s="175"/>
      <c r="F186" s="175"/>
      <c r="G186" s="63">
        <f t="shared" si="4"/>
        <v>0</v>
      </c>
    </row>
    <row r="187" spans="2:7" ht="15.75" customHeight="1" x14ac:dyDescent="0.25">
      <c r="B187" s="13"/>
      <c r="C187" s="175"/>
      <c r="D187" s="175"/>
      <c r="E187" s="175"/>
      <c r="F187" s="175"/>
      <c r="G187" s="63">
        <f t="shared" si="4"/>
        <v>0</v>
      </c>
    </row>
    <row r="188" spans="2:7" ht="15.75" customHeight="1" x14ac:dyDescent="0.25">
      <c r="B188" s="13"/>
      <c r="C188" s="175"/>
      <c r="D188" s="175"/>
      <c r="E188" s="175"/>
      <c r="F188" s="175"/>
      <c r="G188" s="63">
        <f t="shared" si="4"/>
        <v>0</v>
      </c>
    </row>
    <row r="189" spans="2:7" ht="15.75" customHeight="1" x14ac:dyDescent="0.25">
      <c r="B189" s="13"/>
      <c r="C189" s="175"/>
      <c r="D189" s="175"/>
      <c r="E189" s="175"/>
      <c r="F189" s="175"/>
      <c r="G189" s="63">
        <f t="shared" si="4"/>
        <v>0</v>
      </c>
    </row>
    <row r="190" spans="2:7" ht="15.75" customHeight="1" x14ac:dyDescent="0.25">
      <c r="B190" s="13"/>
      <c r="C190" s="175"/>
      <c r="D190" s="175"/>
      <c r="E190" s="175"/>
      <c r="F190" s="175"/>
      <c r="G190" s="63">
        <f t="shared" si="4"/>
        <v>0</v>
      </c>
    </row>
    <row r="191" spans="2:7" ht="15.75" customHeight="1" x14ac:dyDescent="0.25">
      <c r="B191" s="13"/>
      <c r="C191" s="175"/>
      <c r="D191" s="175"/>
      <c r="E191" s="175"/>
      <c r="F191" s="175"/>
      <c r="G191" s="63">
        <f t="shared" si="4"/>
        <v>0</v>
      </c>
    </row>
    <row r="192" spans="2:7" ht="15.75" customHeight="1" x14ac:dyDescent="0.25">
      <c r="B192" s="13"/>
      <c r="C192" s="175"/>
      <c r="D192" s="175"/>
      <c r="E192" s="175"/>
      <c r="F192" s="175"/>
      <c r="G192" s="63">
        <f t="shared" si="4"/>
        <v>0</v>
      </c>
    </row>
    <row r="193" spans="2:7" ht="15.75" customHeight="1" x14ac:dyDescent="0.25">
      <c r="B193" s="13"/>
      <c r="C193" s="175"/>
      <c r="D193" s="175"/>
      <c r="E193" s="175"/>
      <c r="F193" s="175"/>
      <c r="G193" s="63">
        <f t="shared" si="4"/>
        <v>0</v>
      </c>
    </row>
    <row r="194" spans="2:7" ht="15.75" customHeight="1" x14ac:dyDescent="0.25">
      <c r="B194" s="13"/>
      <c r="C194" s="175"/>
      <c r="D194" s="175"/>
      <c r="E194" s="175"/>
      <c r="F194" s="175"/>
      <c r="G194" s="63">
        <f t="shared" si="4"/>
        <v>0</v>
      </c>
    </row>
    <row r="195" spans="2:7" ht="15.75" customHeight="1" x14ac:dyDescent="0.25">
      <c r="B195" s="13"/>
      <c r="C195" s="175"/>
      <c r="D195" s="175"/>
      <c r="E195" s="175"/>
      <c r="F195" s="175"/>
      <c r="G195" s="63">
        <f t="shared" si="4"/>
        <v>0</v>
      </c>
    </row>
    <row r="196" spans="2:7" ht="15.75" customHeight="1" x14ac:dyDescent="0.25">
      <c r="B196" s="13"/>
      <c r="C196" s="175"/>
      <c r="D196" s="175"/>
      <c r="E196" s="175"/>
      <c r="F196" s="175"/>
      <c r="G196" s="63">
        <f t="shared" si="4"/>
        <v>0</v>
      </c>
    </row>
    <row r="197" spans="2:7" ht="15.75" customHeight="1" x14ac:dyDescent="0.25">
      <c r="B197" s="13"/>
      <c r="C197" s="175"/>
      <c r="D197" s="175"/>
      <c r="E197" s="175"/>
      <c r="F197" s="175"/>
      <c r="G197" s="63">
        <f t="shared" si="4"/>
        <v>0</v>
      </c>
    </row>
    <row r="198" spans="2:7" ht="15.75" customHeight="1" x14ac:dyDescent="0.25">
      <c r="B198" s="13"/>
      <c r="C198" s="175"/>
      <c r="D198" s="175"/>
      <c r="E198" s="175"/>
      <c r="F198" s="175"/>
      <c r="G198" s="63">
        <f t="shared" si="4"/>
        <v>0</v>
      </c>
    </row>
    <row r="199" spans="2:7" ht="15.75" customHeight="1" x14ac:dyDescent="0.25">
      <c r="B199" s="13"/>
      <c r="C199" s="175"/>
      <c r="D199" s="175"/>
      <c r="E199" s="175"/>
      <c r="F199" s="175"/>
      <c r="G199" s="63">
        <f t="shared" ref="G199:G206" si="5">(C199*12)+(D199*4)+(E199*2)+(F199)</f>
        <v>0</v>
      </c>
    </row>
    <row r="200" spans="2:7" ht="15.75" customHeight="1" x14ac:dyDescent="0.25">
      <c r="B200" s="13"/>
      <c r="C200" s="175"/>
      <c r="D200" s="175"/>
      <c r="E200" s="175"/>
      <c r="F200" s="175"/>
      <c r="G200" s="63">
        <f t="shared" si="5"/>
        <v>0</v>
      </c>
    </row>
    <row r="201" spans="2:7" ht="15.75" customHeight="1" x14ac:dyDescent="0.25">
      <c r="B201" s="13"/>
      <c r="C201" s="175"/>
      <c r="D201" s="175"/>
      <c r="E201" s="175"/>
      <c r="F201" s="175"/>
      <c r="G201" s="63">
        <f t="shared" si="5"/>
        <v>0</v>
      </c>
    </row>
    <row r="202" spans="2:7" ht="15.75" customHeight="1" x14ac:dyDescent="0.25">
      <c r="B202" s="13"/>
      <c r="C202" s="175"/>
      <c r="D202" s="175"/>
      <c r="E202" s="175"/>
      <c r="F202" s="175"/>
      <c r="G202" s="63">
        <f t="shared" si="5"/>
        <v>0</v>
      </c>
    </row>
    <row r="203" spans="2:7" ht="15.75" customHeight="1" x14ac:dyDescent="0.25">
      <c r="B203" s="13"/>
      <c r="C203" s="175"/>
      <c r="D203" s="175"/>
      <c r="E203" s="175"/>
      <c r="F203" s="175"/>
      <c r="G203" s="63">
        <f t="shared" si="5"/>
        <v>0</v>
      </c>
    </row>
    <row r="204" spans="2:7" ht="15.75" customHeight="1" x14ac:dyDescent="0.25">
      <c r="B204" s="13"/>
      <c r="C204" s="175"/>
      <c r="D204" s="175"/>
      <c r="E204" s="175"/>
      <c r="F204" s="175"/>
      <c r="G204" s="63">
        <f t="shared" si="5"/>
        <v>0</v>
      </c>
    </row>
    <row r="205" spans="2:7" ht="15.75" customHeight="1" x14ac:dyDescent="0.25">
      <c r="B205" s="13"/>
      <c r="C205" s="175"/>
      <c r="D205" s="175"/>
      <c r="E205" s="175"/>
      <c r="F205" s="175"/>
      <c r="G205" s="63">
        <f t="shared" si="5"/>
        <v>0</v>
      </c>
    </row>
    <row r="206" spans="2:7" ht="15.75" customHeight="1" x14ac:dyDescent="0.25">
      <c r="B206" s="13"/>
      <c r="C206" s="175"/>
      <c r="D206" s="175"/>
      <c r="E206" s="175"/>
      <c r="F206" s="175"/>
      <c r="G206" s="63">
        <f t="shared" si="5"/>
        <v>0</v>
      </c>
    </row>
    <row r="207" spans="2:7" ht="15.75" customHeight="1" x14ac:dyDescent="0.2"/>
    <row r="208" spans="2:7" ht="15.75" hidden="1" customHeight="1" x14ac:dyDescent="0.2"/>
    <row r="209" ht="15.75" hidden="1" customHeight="1" x14ac:dyDescent="0.2"/>
    <row r="210" ht="15.75" hidden="1" customHeight="1" x14ac:dyDescent="0.2"/>
    <row r="211" ht="15.75" hidden="1" customHeight="1" x14ac:dyDescent="0.2"/>
    <row r="212" ht="15.75" hidden="1" customHeight="1" x14ac:dyDescent="0.2"/>
    <row r="213" ht="15.75" hidden="1" customHeight="1" x14ac:dyDescent="0.2"/>
    <row r="214" ht="15.75" hidden="1" customHeight="1" x14ac:dyDescent="0.2"/>
    <row r="215" ht="15.75" hidden="1" customHeight="1" x14ac:dyDescent="0.2"/>
    <row r="216" ht="15.75" hidden="1" customHeight="1" x14ac:dyDescent="0.2"/>
    <row r="217" ht="15.75" hidden="1" customHeight="1" x14ac:dyDescent="0.2"/>
    <row r="218" ht="15.75" hidden="1" customHeight="1" x14ac:dyDescent="0.2"/>
    <row r="219" ht="15.75" hidden="1" customHeight="1" x14ac:dyDescent="0.2"/>
    <row r="220" ht="15.75" hidden="1" customHeight="1" x14ac:dyDescent="0.2"/>
    <row r="221" ht="15.75" hidden="1" customHeight="1" x14ac:dyDescent="0.2"/>
    <row r="222" ht="15.75" hidden="1" customHeight="1" x14ac:dyDescent="0.2"/>
    <row r="223" ht="15.75" hidden="1" customHeight="1" x14ac:dyDescent="0.2"/>
    <row r="224"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sheetData>
  <sheetProtection algorithmName="SHA-512" hashValue="M8KErDztgZQxX7rPqfgj17oG1wt4fALa8o2KTzJIiIsvmNX/AgvMaFztkE/FimlWY66GD5Q2fXy2MQLepa9UBQ==" saltValue="OvCnyWuNEJPuxWFHYSeSTw==" spinCount="100000" sheet="1" objects="1" scenarios="1" insertRows="0"/>
  <protectedRanges>
    <protectedRange password="CAA7" sqref="J2" name="Bereik1_1"/>
  </protectedRanges>
  <dataValidations count="1">
    <dataValidation allowBlank="1" showInputMessage="1" showErrorMessage="1" promptTitle="Toelichting" prompt="Deze cel toont automatisch de totale kosten o.b.v. de gegevens zoals deze hieronder zijn ingevuld." sqref="C3:G3" xr:uid="{00000000-0002-0000-0200-000000000000}"/>
  </dataValidations>
  <pageMargins left="0.7" right="0.7" top="0.75" bottom="0.75" header="0.3" footer="0.3"/>
  <pageSetup paperSize="9" orientation="portrait" verticalDpi="0"/>
  <ignoredErrors>
    <ignoredError sqref="G6:G7 G8:G104857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
  <sheetViews>
    <sheetView zoomScaleNormal="100" workbookViewId="0"/>
  </sheetViews>
  <sheetFormatPr baseColWidth="10" defaultColWidth="0" defaultRowHeight="18.75" customHeight="1" zeroHeight="1" x14ac:dyDescent="0.2"/>
  <cols>
    <col min="1" max="1" width="5.6640625" style="57" customWidth="1"/>
    <col min="2" max="2" width="59.5" style="57" customWidth="1"/>
    <col min="3" max="3" width="42.6640625" style="58" customWidth="1"/>
    <col min="4" max="5" width="5.6640625" style="58" customWidth="1"/>
    <col min="6" max="8" width="0" style="57" hidden="1" customWidth="1"/>
    <col min="9" max="16384" width="11" style="57" hidden="1"/>
  </cols>
  <sheetData>
    <row r="1" spans="2:5" ht="18.75" customHeight="1" x14ac:dyDescent="0.2"/>
    <row r="2" spans="2:5" ht="18.75" customHeight="1" x14ac:dyDescent="0.25">
      <c r="B2" s="23" t="s">
        <v>8</v>
      </c>
      <c r="C2" s="59"/>
      <c r="D2" s="59"/>
      <c r="E2" s="59"/>
    </row>
    <row r="3" spans="2:5" ht="18.75" customHeight="1" x14ac:dyDescent="0.2"/>
    <row r="4" spans="2:5" ht="18.75" customHeight="1" x14ac:dyDescent="0.25">
      <c r="B4" s="185" t="s">
        <v>2</v>
      </c>
      <c r="C4" s="31">
        <f>Omzet!E3</f>
        <v>0</v>
      </c>
      <c r="D4" s="57"/>
      <c r="E4" s="57"/>
    </row>
    <row r="5" spans="2:5" ht="18.75" customHeight="1" x14ac:dyDescent="0.25">
      <c r="B5" s="185" t="s">
        <v>9</v>
      </c>
      <c r="C5" s="31">
        <f>Kosten!G3</f>
        <v>0</v>
      </c>
      <c r="D5" s="62" t="s">
        <v>3</v>
      </c>
      <c r="E5" s="57"/>
    </row>
    <row r="6" spans="2:5" s="60" customFormat="1" ht="18.75" customHeight="1" x14ac:dyDescent="0.25">
      <c r="B6" s="184" t="s">
        <v>10</v>
      </c>
      <c r="C6" s="61">
        <f>MAX(0,C4-C5)</f>
        <v>0</v>
      </c>
      <c r="D6" s="57"/>
      <c r="E6" s="57"/>
    </row>
    <row r="7" spans="2:5" ht="18.75" customHeight="1" x14ac:dyDescent="0.2">
      <c r="D7" s="60"/>
      <c r="E7" s="60"/>
    </row>
  </sheetData>
  <sheetProtection algorithmName="SHA-512" hashValue="HHRnkE7tODxU3mdlTEyTE3avCwR3TryEv/Rri7Xdr0jAr3PZugzdHGxTb+NgjAbj1iN6zo3OKQX68svVWEh2fg==" saltValue="gjE59I6p9PJT5ehx9s3D3w==" spinCount="100000" sheet="1" objects="1" scenarios="1"/>
  <conditionalFormatting sqref="C6">
    <cfRule type="cellIs" dxfId="91" priority="1" operator="lessThan">
      <formula>0</formula>
    </cfRule>
  </conditionalFormatting>
  <dataValidations count="2">
    <dataValidation allowBlank="1" showInputMessage="1" showErrorMessage="1" promptTitle="Toelichting" prompt="Deze cel toont de totale omzet van alle verkochte producten en/of diensten o.b.v. de gegevens zoals deze in het tabblad 'Omzet' ingevuld zijn." sqref="C4" xr:uid="{00000000-0002-0000-0300-000000000000}"/>
    <dataValidation allowBlank="1" showInputMessage="1" showErrorMessage="1" promptTitle="Toelichting" prompt="Deze cel toont de totale kosten van alle verkochte producten en/of diensten o.b.v. de gegevens zoals deze in het tabblad 'Kosten' ingevuld zijn." sqref="C5" xr:uid="{00000000-0002-0000-0300-000001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8"/>
  <sheetViews>
    <sheetView zoomScaleNormal="100" workbookViewId="0">
      <selection activeCell="C4" sqref="C4"/>
    </sheetView>
  </sheetViews>
  <sheetFormatPr baseColWidth="10" defaultColWidth="9" defaultRowHeight="18.75" customHeight="1" zeroHeight="1" outlineLevelRow="1" outlineLevelCol="1" x14ac:dyDescent="0.25"/>
  <cols>
    <col min="1" max="1" width="5.6640625" style="3" customWidth="1"/>
    <col min="2" max="2" width="80.33203125" style="3" customWidth="1"/>
    <col min="3" max="3" width="49.83203125" style="15" customWidth="1"/>
    <col min="4" max="5" width="15.6640625" style="15" customWidth="1"/>
    <col min="6" max="7" width="5.6640625" style="3" customWidth="1"/>
    <col min="8" max="8" width="5.6640625" style="18" customWidth="1"/>
    <col min="9" max="9" width="34.5" style="3" hidden="1" customWidth="1" outlineLevel="1"/>
    <col min="10" max="10" width="15.1640625" style="3" hidden="1" customWidth="1" outlineLevel="1"/>
    <col min="11" max="11" width="78.33203125" style="3" hidden="1" customWidth="1" outlineLevel="1"/>
    <col min="12" max="12" width="33.33203125" style="3" hidden="1" customWidth="1" outlineLevel="1"/>
    <col min="13" max="13" width="27.1640625" style="3" hidden="1" customWidth="1" outlineLevel="1"/>
    <col min="14" max="14" width="27" style="3" bestFit="1" customWidth="1" collapsed="1"/>
    <col min="15" max="15" width="43.33203125" style="3" hidden="1" customWidth="1"/>
    <col min="16" max="16384" width="9" style="3"/>
  </cols>
  <sheetData>
    <row r="1" spans="2:13" ht="18.75" customHeight="1" x14ac:dyDescent="0.25">
      <c r="I1" s="23" t="s">
        <v>52</v>
      </c>
    </row>
    <row r="2" spans="2:13" ht="18.75" customHeight="1" x14ac:dyDescent="0.25">
      <c r="C2" s="3"/>
      <c r="D2" s="3"/>
      <c r="E2" s="3"/>
    </row>
    <row r="3" spans="2:13" ht="18.75" customHeight="1" x14ac:dyDescent="0.25">
      <c r="B3" s="24" t="s">
        <v>44</v>
      </c>
      <c r="C3" s="25" t="s">
        <v>45</v>
      </c>
      <c r="D3" s="3"/>
      <c r="E3" s="3"/>
      <c r="H3" s="3"/>
      <c r="I3" s="26" t="s">
        <v>113</v>
      </c>
      <c r="J3" s="27">
        <v>2470</v>
      </c>
    </row>
    <row r="4" spans="2:13" ht="18.75" customHeight="1" x14ac:dyDescent="0.25">
      <c r="B4" s="28" t="s">
        <v>14</v>
      </c>
      <c r="C4" s="17"/>
      <c r="D4" s="3"/>
      <c r="E4" s="3"/>
      <c r="H4" s="29"/>
      <c r="I4" s="26" t="s">
        <v>114</v>
      </c>
      <c r="J4" s="27">
        <v>2123</v>
      </c>
    </row>
    <row r="5" spans="2:13" ht="18.75" customHeight="1" x14ac:dyDescent="0.25">
      <c r="B5" s="28" t="s">
        <v>18</v>
      </c>
      <c r="C5" s="17" t="s">
        <v>19</v>
      </c>
      <c r="D5" s="3"/>
      <c r="E5" s="3"/>
      <c r="H5" s="29"/>
      <c r="I5" s="26" t="s">
        <v>115</v>
      </c>
      <c r="J5" s="100">
        <v>0.127</v>
      </c>
    </row>
    <row r="6" spans="2:13" ht="18.75" customHeight="1" x14ac:dyDescent="0.25">
      <c r="C6" s="3"/>
      <c r="D6" s="3"/>
      <c r="E6" s="3"/>
      <c r="I6" s="26" t="s">
        <v>116</v>
      </c>
      <c r="J6" s="30">
        <v>5.2600000000000001E-2</v>
      </c>
    </row>
    <row r="7" spans="2:13" ht="18.75" customHeight="1" x14ac:dyDescent="0.25">
      <c r="B7" s="184" t="s">
        <v>48</v>
      </c>
      <c r="C7" s="209">
        <f>Winst!C6</f>
        <v>0</v>
      </c>
      <c r="D7" s="211"/>
      <c r="E7" s="210"/>
      <c r="I7" s="26" t="s">
        <v>53</v>
      </c>
      <c r="J7" s="27">
        <v>75860</v>
      </c>
    </row>
    <row r="8" spans="2:13" ht="18.75" customHeight="1" x14ac:dyDescent="0.25">
      <c r="C8" s="3"/>
      <c r="D8" s="3"/>
      <c r="E8" s="3"/>
    </row>
    <row r="9" spans="2:13" ht="18.75" customHeight="1" x14ac:dyDescent="0.25">
      <c r="B9" s="185" t="s">
        <v>11</v>
      </c>
      <c r="C9" s="31">
        <f>IF(OR(C5="nee",C5=""),0,$J$3)</f>
        <v>2470</v>
      </c>
      <c r="D9" s="21" t="s">
        <v>46</v>
      </c>
      <c r="E9" s="20"/>
      <c r="I9" s="16" t="s">
        <v>117</v>
      </c>
    </row>
    <row r="10" spans="2:13" ht="18.75" customHeight="1" x14ac:dyDescent="0.25">
      <c r="B10" s="185" t="s">
        <v>12</v>
      </c>
      <c r="C10" s="31">
        <f>IF(OR(C5="nee",C5=""),0,IF(C4&gt;3,0,$J$4))</f>
        <v>2123</v>
      </c>
      <c r="D10" s="21" t="s">
        <v>46</v>
      </c>
      <c r="E10" s="20"/>
      <c r="I10" s="33" t="s">
        <v>15</v>
      </c>
      <c r="J10" s="33" t="s">
        <v>16</v>
      </c>
      <c r="K10" s="33" t="s">
        <v>17</v>
      </c>
    </row>
    <row r="11" spans="2:13" ht="18.75" customHeight="1" x14ac:dyDescent="0.25">
      <c r="B11" s="185" t="s">
        <v>13</v>
      </c>
      <c r="C11" s="31">
        <f>MAX(0,(C7-(C9+C10))*$J$5)</f>
        <v>0</v>
      </c>
      <c r="D11" s="21" t="s">
        <v>46</v>
      </c>
      <c r="E11" s="20"/>
      <c r="I11" s="186">
        <v>0</v>
      </c>
      <c r="J11" s="190">
        <v>38441</v>
      </c>
      <c r="K11" s="187">
        <v>0.35820000000000002</v>
      </c>
      <c r="L11" s="208"/>
    </row>
    <row r="12" spans="2:13" ht="18.75" customHeight="1" x14ac:dyDescent="0.25">
      <c r="B12" s="184" t="s">
        <v>47</v>
      </c>
      <c r="C12" s="209">
        <f>SUM(C9:C11)</f>
        <v>4593</v>
      </c>
      <c r="D12" s="210"/>
      <c r="E12" s="21"/>
      <c r="I12" s="186">
        <v>38441</v>
      </c>
      <c r="J12" s="191">
        <v>76817</v>
      </c>
      <c r="K12" s="189">
        <v>0.37480000000000002</v>
      </c>
      <c r="L12" s="208"/>
      <c r="M12" s="208"/>
    </row>
    <row r="13" spans="2:13" ht="18.75" customHeight="1" x14ac:dyDescent="0.25">
      <c r="B13" s="184" t="s">
        <v>112</v>
      </c>
      <c r="C13" s="209">
        <f>MAX(0,C7-(C9+C10+C11))</f>
        <v>0</v>
      </c>
      <c r="D13" s="210"/>
      <c r="E13" s="3"/>
      <c r="I13" s="188">
        <v>76817</v>
      </c>
      <c r="J13" s="192" t="s">
        <v>3</v>
      </c>
      <c r="K13" s="189">
        <v>0.495</v>
      </c>
    </row>
    <row r="14" spans="2:13" ht="18.75" customHeight="1" x14ac:dyDescent="0.25">
      <c r="C14" s="3"/>
      <c r="D14" s="3"/>
      <c r="E14" s="3"/>
      <c r="I14" s="34"/>
      <c r="J14" s="34"/>
      <c r="K14" s="35"/>
    </row>
    <row r="15" spans="2:13" ht="18.75" customHeight="1" outlineLevel="1" x14ac:dyDescent="0.25">
      <c r="B15" s="185" t="str">
        <f>CONCATENATE("1e schijf tot €",$J$11)</f>
        <v>1e schijf tot €38441</v>
      </c>
      <c r="C15" s="32">
        <f>MIN($J$11*$K$11,C13*$K$11)</f>
        <v>0</v>
      </c>
      <c r="D15" s="21" t="s">
        <v>46</v>
      </c>
      <c r="E15" s="20"/>
      <c r="I15" s="16" t="s">
        <v>118</v>
      </c>
      <c r="J15" s="36"/>
      <c r="K15" s="36"/>
    </row>
    <row r="16" spans="2:13" ht="18.75" customHeight="1" outlineLevel="1" x14ac:dyDescent="0.25">
      <c r="B16" s="185" t="str">
        <f>CONCATENATE("2e schijf tot €",$J$12)</f>
        <v>2e schijf tot €76817</v>
      </c>
      <c r="C16" s="32">
        <f>IF(C13&gt;J12,(J12-I12)*K12,IF(C13&lt;J11,0,(C13-I12)*K12))</f>
        <v>0</v>
      </c>
      <c r="D16" s="21" t="s">
        <v>46</v>
      </c>
      <c r="E16" s="20"/>
      <c r="I16" s="37" t="s">
        <v>15</v>
      </c>
      <c r="J16" s="37" t="s">
        <v>16</v>
      </c>
      <c r="K16" s="37"/>
      <c r="L16" s="37" t="s">
        <v>85</v>
      </c>
      <c r="M16" s="37" t="s">
        <v>86</v>
      </c>
    </row>
    <row r="17" spans="2:13" ht="18.75" customHeight="1" x14ac:dyDescent="0.25">
      <c r="B17" s="185" t="str">
        <f>CONCATENATE("3e schijf vanaf €",$J$12)</f>
        <v>3e schijf vanaf €76817</v>
      </c>
      <c r="C17" s="32">
        <f>IF(C13&gt;J12,(C13-I13)*K13,0)</f>
        <v>0</v>
      </c>
      <c r="D17" s="21" t="s">
        <v>46</v>
      </c>
      <c r="E17" s="20"/>
      <c r="I17" s="176" t="s">
        <v>36</v>
      </c>
      <c r="J17" s="177">
        <v>11773</v>
      </c>
      <c r="K17" s="178" t="s">
        <v>105</v>
      </c>
      <c r="L17" s="179">
        <v>8.2309999999999994E-2</v>
      </c>
      <c r="M17" s="98">
        <v>0</v>
      </c>
    </row>
    <row r="18" spans="2:13" ht="18.75" customHeight="1" x14ac:dyDescent="0.25">
      <c r="B18" s="184" t="s">
        <v>50</v>
      </c>
      <c r="C18" s="209">
        <f>SUM(C15:C17)</f>
        <v>0</v>
      </c>
      <c r="D18" s="210"/>
      <c r="E18" s="20"/>
      <c r="I18" s="177">
        <v>11773</v>
      </c>
      <c r="J18" s="176">
        <v>25818</v>
      </c>
      <c r="K18" s="178" t="s">
        <v>106</v>
      </c>
      <c r="L18" s="179">
        <v>0.29860999999999999</v>
      </c>
      <c r="M18" s="98">
        <v>980</v>
      </c>
    </row>
    <row r="19" spans="2:13" ht="18.75" customHeight="1" outlineLevel="1" x14ac:dyDescent="0.25">
      <c r="C19" s="3"/>
      <c r="D19" s="3"/>
      <c r="E19" s="20"/>
      <c r="I19" s="176">
        <v>25818</v>
      </c>
      <c r="J19" s="176">
        <v>43071</v>
      </c>
      <c r="K19" s="178" t="s">
        <v>107</v>
      </c>
      <c r="L19" s="179">
        <v>3.0849999999999999E-2</v>
      </c>
      <c r="M19" s="98">
        <v>5220</v>
      </c>
    </row>
    <row r="20" spans="2:13" ht="18.75" customHeight="1" outlineLevel="1" x14ac:dyDescent="0.25">
      <c r="B20" s="185" t="s">
        <v>21</v>
      </c>
      <c r="C20" s="31">
        <f>IF(C13&lt;$J$25,$K$25,IF(C13&lt;$J$26,$K$25-($L$26*(C13-$J$25)),0))</f>
        <v>3068</v>
      </c>
      <c r="D20" s="21" t="s">
        <v>46</v>
      </c>
      <c r="E20" s="19"/>
      <c r="I20" s="38">
        <v>43071</v>
      </c>
      <c r="J20" s="38">
        <v>115294</v>
      </c>
      <c r="K20" s="37" t="s">
        <v>121</v>
      </c>
      <c r="L20" s="99">
        <v>6.5100000000000005E-2</v>
      </c>
      <c r="M20" s="98">
        <v>5590</v>
      </c>
    </row>
    <row r="21" spans="2:13" ht="18.75" customHeight="1" x14ac:dyDescent="0.25">
      <c r="B21" s="185" t="s">
        <v>35</v>
      </c>
      <c r="C21" s="31">
        <f>IF(C13&lt;$J$17,$L$17*C13,IF(C13&lt;$J$18,$M$18+(C13-$J$17)*$L$18,IF(C13&lt;$J$19,$M$19+(C13-$J$18)*$L$19,IF(C13&lt;$J$20,$M$20-(C13-$J$19)*$L$20,0))))</f>
        <v>0</v>
      </c>
      <c r="D21" s="21" t="s">
        <v>46</v>
      </c>
      <c r="E21" s="19"/>
      <c r="I21" s="38">
        <v>115294</v>
      </c>
      <c r="J21" s="38" t="s">
        <v>3</v>
      </c>
      <c r="K21" s="37" t="s">
        <v>36</v>
      </c>
      <c r="L21" s="37"/>
      <c r="M21" s="98"/>
    </row>
    <row r="22" spans="2:13" ht="18.75" customHeight="1" x14ac:dyDescent="0.25">
      <c r="B22" s="184" t="s">
        <v>56</v>
      </c>
      <c r="C22" s="212">
        <f>SUM(C20:C21)</f>
        <v>3068</v>
      </c>
      <c r="D22" s="213"/>
      <c r="E22" s="22" t="s">
        <v>3</v>
      </c>
      <c r="H22" s="22"/>
      <c r="I22" s="40"/>
      <c r="J22" s="40"/>
      <c r="K22" s="36"/>
    </row>
    <row r="23" spans="2:13" ht="18.75" customHeight="1" x14ac:dyDescent="0.25">
      <c r="C23" s="3"/>
      <c r="D23" s="3"/>
      <c r="E23" s="3"/>
      <c r="H23" s="3"/>
      <c r="I23" s="41" t="s">
        <v>119</v>
      </c>
    </row>
    <row r="24" spans="2:13" ht="18.75" customHeight="1" x14ac:dyDescent="0.25">
      <c r="B24" s="184" t="s">
        <v>51</v>
      </c>
      <c r="C24" s="209">
        <f>MAX(0,C18-C22)</f>
        <v>0</v>
      </c>
      <c r="D24" s="211"/>
      <c r="E24" s="210"/>
      <c r="F24" s="22" t="s">
        <v>55</v>
      </c>
      <c r="H24" s="22" t="s">
        <v>55</v>
      </c>
      <c r="I24" s="37" t="s">
        <v>15</v>
      </c>
      <c r="J24" s="37" t="s">
        <v>16</v>
      </c>
      <c r="K24" s="37"/>
      <c r="L24" s="37" t="s">
        <v>85</v>
      </c>
    </row>
    <row r="25" spans="2:13" ht="18.75" customHeight="1" x14ac:dyDescent="0.25">
      <c r="C25" s="3"/>
      <c r="D25" s="3"/>
      <c r="E25" s="3"/>
      <c r="H25" s="3"/>
      <c r="I25" s="42">
        <v>0</v>
      </c>
      <c r="J25" s="180">
        <v>28406</v>
      </c>
      <c r="K25" s="39">
        <v>3068</v>
      </c>
      <c r="L25" s="39"/>
    </row>
    <row r="26" spans="2:13" ht="18.75" customHeight="1" x14ac:dyDescent="0.25">
      <c r="B26" s="184" t="s">
        <v>54</v>
      </c>
      <c r="C26" s="214">
        <f>MAX(0,MIN($J$6*$J$7,$J$6*C13))</f>
        <v>0</v>
      </c>
      <c r="D26" s="215"/>
      <c r="E26" s="216"/>
      <c r="F26" s="22" t="s">
        <v>55</v>
      </c>
      <c r="H26" s="22" t="s">
        <v>55</v>
      </c>
      <c r="I26" s="193">
        <v>28406</v>
      </c>
      <c r="J26" s="38">
        <v>76817</v>
      </c>
      <c r="K26" s="102" t="s">
        <v>120</v>
      </c>
      <c r="L26" s="101">
        <v>6.3369999999999996E-2</v>
      </c>
    </row>
    <row r="27" spans="2:13" ht="18.75" customHeight="1" x14ac:dyDescent="0.25">
      <c r="C27" s="3"/>
      <c r="D27" s="3"/>
      <c r="E27" s="3"/>
      <c r="I27" s="38">
        <v>76817</v>
      </c>
      <c r="J27" s="38"/>
      <c r="K27" s="37" t="s">
        <v>36</v>
      </c>
      <c r="L27" s="37"/>
    </row>
    <row r="28" spans="2:13" s="16" customFormat="1" ht="18.75" customHeight="1" x14ac:dyDescent="0.25">
      <c r="B28" s="184" t="s">
        <v>49</v>
      </c>
      <c r="C28" s="209">
        <f>C7-(C24+C26)</f>
        <v>0</v>
      </c>
      <c r="D28" s="211"/>
      <c r="E28" s="210"/>
      <c r="H28" s="18"/>
      <c r="I28" s="3"/>
      <c r="J28" s="3"/>
      <c r="K28" s="3"/>
      <c r="L28" s="3"/>
    </row>
  </sheetData>
  <sheetProtection algorithmName="SHA-512" hashValue="GEyjHE5929C6ZNU76ZdRmHi8MsME3BOtK0FeSQpROVE3818ujtV93Qq1B2eaT2k6zzY5sqd41Eh6hfcM7OXmyg==" saltValue="GF5w9p37cIObAgniABg4cA==" spinCount="100000" sheet="1" objects="1" scenarios="1"/>
  <protectedRanges>
    <protectedRange password="CAA7" sqref="I1" name="Bereik1_1"/>
  </protectedRanges>
  <mergeCells count="8">
    <mergeCell ref="C12:D12"/>
    <mergeCell ref="C7:E7"/>
    <mergeCell ref="C13:D13"/>
    <mergeCell ref="C28:E28"/>
    <mergeCell ref="C22:D22"/>
    <mergeCell ref="C24:E24"/>
    <mergeCell ref="C26:E26"/>
    <mergeCell ref="C18:D18"/>
  </mergeCells>
  <conditionalFormatting sqref="C7">
    <cfRule type="cellIs" dxfId="90" priority="35" operator="lessThan">
      <formula>0</formula>
    </cfRule>
  </conditionalFormatting>
  <conditionalFormatting sqref="C12:C13">
    <cfRule type="cellIs" dxfId="89" priority="32" operator="lessThan">
      <formula>0</formula>
    </cfRule>
  </conditionalFormatting>
  <conditionalFormatting sqref="C18">
    <cfRule type="cellIs" dxfId="88" priority="38" operator="lessThan">
      <formula>0</formula>
    </cfRule>
  </conditionalFormatting>
  <conditionalFormatting sqref="C22">
    <cfRule type="cellIs" dxfId="87" priority="5" operator="lessThan">
      <formula>0</formula>
    </cfRule>
  </conditionalFormatting>
  <conditionalFormatting sqref="C24">
    <cfRule type="cellIs" dxfId="86" priority="8" operator="lessThan">
      <formula>0</formula>
    </cfRule>
  </conditionalFormatting>
  <conditionalFormatting sqref="C26">
    <cfRule type="cellIs" dxfId="85" priority="3" operator="lessThan">
      <formula>0</formula>
    </cfRule>
  </conditionalFormatting>
  <conditionalFormatting sqref="C28">
    <cfRule type="cellIs" dxfId="84" priority="16" operator="lessThan">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Invoerdata!$A$1:$A$2</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FC249"/>
  <sheetViews>
    <sheetView zoomScaleNormal="100" workbookViewId="0"/>
  </sheetViews>
  <sheetFormatPr baseColWidth="10" defaultColWidth="3.33203125" defaultRowHeight="0" customHeight="1" zeroHeight="1" x14ac:dyDescent="0.2"/>
  <cols>
    <col min="1" max="1" width="5.6640625" style="11" customWidth="1"/>
    <col min="2" max="2" width="30.6640625" style="11" customWidth="1"/>
    <col min="3" max="11" width="20.6640625" style="11" customWidth="1"/>
    <col min="12" max="12" width="7.83203125" style="11" customWidth="1"/>
    <col min="13" max="22" width="3.33203125" style="57"/>
    <col min="23" max="16383" width="3.33203125" style="11"/>
    <col min="16384" max="16384" width="4.6640625" style="11" customWidth="1"/>
  </cols>
  <sheetData>
    <row r="1" spans="2:11 16374:16383" ht="18.75" customHeight="1" thickBot="1" x14ac:dyDescent="0.25"/>
    <row r="2" spans="2:11 16374:16383" ht="18.75" customHeight="1" thickBot="1" x14ac:dyDescent="0.3">
      <c r="B2" s="220" t="s">
        <v>60</v>
      </c>
      <c r="C2" s="228" t="s">
        <v>57</v>
      </c>
      <c r="D2" s="229"/>
      <c r="E2" s="230"/>
      <c r="F2" s="228" t="s">
        <v>58</v>
      </c>
      <c r="G2" s="229"/>
      <c r="H2" s="230"/>
      <c r="I2" s="229" t="s">
        <v>59</v>
      </c>
      <c r="J2" s="229"/>
      <c r="K2" s="230"/>
      <c r="XET2" s="223" t="s">
        <v>60</v>
      </c>
      <c r="XEU2" s="225" t="s">
        <v>57</v>
      </c>
      <c r="XEV2" s="226"/>
      <c r="XEW2" s="227"/>
      <c r="XEX2" s="225" t="s">
        <v>58</v>
      </c>
      <c r="XEY2" s="226"/>
      <c r="XEZ2" s="227"/>
      <c r="XFA2" s="226" t="s">
        <v>59</v>
      </c>
      <c r="XFB2" s="226"/>
      <c r="XFC2" s="227"/>
    </row>
    <row r="3" spans="2:11 16374:16383" ht="18.75" customHeight="1" thickBot="1" x14ac:dyDescent="0.3">
      <c r="B3" s="221"/>
      <c r="C3" s="195" t="s">
        <v>5</v>
      </c>
      <c r="D3" s="196" t="s">
        <v>43</v>
      </c>
      <c r="E3" s="197" t="s">
        <v>2</v>
      </c>
      <c r="F3" s="195" t="s">
        <v>5</v>
      </c>
      <c r="G3" s="196" t="s">
        <v>43</v>
      </c>
      <c r="H3" s="197" t="s">
        <v>2</v>
      </c>
      <c r="I3" s="195" t="s">
        <v>5</v>
      </c>
      <c r="J3" s="196" t="s">
        <v>43</v>
      </c>
      <c r="K3" s="197" t="s">
        <v>2</v>
      </c>
      <c r="XET3" s="224"/>
      <c r="XEU3" s="50" t="s">
        <v>5</v>
      </c>
      <c r="XEV3" s="51" t="s">
        <v>43</v>
      </c>
      <c r="XEW3" s="52" t="s">
        <v>2</v>
      </c>
      <c r="XEX3" s="50" t="s">
        <v>5</v>
      </c>
      <c r="XEY3" s="51" t="s">
        <v>43</v>
      </c>
      <c r="XEZ3" s="52" t="s">
        <v>2</v>
      </c>
      <c r="XFA3" s="50" t="s">
        <v>5</v>
      </c>
      <c r="XFB3" s="51" t="s">
        <v>43</v>
      </c>
      <c r="XFC3" s="52" t="s">
        <v>2</v>
      </c>
    </row>
    <row r="4" spans="2:11 16374:16383" ht="15.75" customHeight="1" x14ac:dyDescent="0.2">
      <c r="B4" s="55" t="s">
        <v>23</v>
      </c>
      <c r="C4" s="78">
        <f>C39</f>
        <v>0</v>
      </c>
      <c r="D4" s="79" t="str">
        <f t="shared" ref="D4:D15" si="0">IFERROR(E4/C4,"")</f>
        <v/>
      </c>
      <c r="E4" s="80">
        <f>E39</f>
        <v>0</v>
      </c>
      <c r="F4" s="78">
        <f>F39</f>
        <v>0</v>
      </c>
      <c r="G4" s="79" t="str">
        <f t="shared" ref="G4:G15" si="1">IFERROR(H4/F4,"")</f>
        <v/>
      </c>
      <c r="H4" s="80">
        <f>H39</f>
        <v>0</v>
      </c>
      <c r="I4" s="78">
        <f>IFERROR(F4-C4,"")</f>
        <v>0</v>
      </c>
      <c r="J4" s="79" t="str">
        <f t="shared" ref="J4:J16" si="2">IFERROR(G4-D4,"")</f>
        <v/>
      </c>
      <c r="K4" s="80">
        <f t="shared" ref="K4:K15" si="3">IFERROR(H4-E4,"")</f>
        <v>0</v>
      </c>
      <c r="XET4" s="55" t="s">
        <v>23</v>
      </c>
      <c r="XEU4" s="78">
        <f>C4</f>
        <v>0</v>
      </c>
      <c r="XEV4" s="79" t="str">
        <f t="shared" ref="XEV4:XEV16" si="4">IFERROR(XEW4/XEU4,"")</f>
        <v/>
      </c>
      <c r="XEW4" s="80">
        <f>E4</f>
        <v>0</v>
      </c>
      <c r="XEX4" s="78">
        <f>F4</f>
        <v>0</v>
      </c>
      <c r="XEY4" s="79" t="str">
        <f t="shared" ref="XEY4:XEY16" si="5">IFERROR(XEZ4/XEX4,"")</f>
        <v/>
      </c>
      <c r="XEZ4" s="80">
        <f>H4</f>
        <v>0</v>
      </c>
      <c r="XFA4" s="78">
        <f>IFERROR(XEU4-XEX4,"")</f>
        <v>0</v>
      </c>
      <c r="XFB4" s="79" t="str">
        <f t="shared" ref="XFB4:XFB15" si="6">IFERROR(XEV4-XEY4,"")</f>
        <v/>
      </c>
      <c r="XFC4" s="80">
        <f t="shared" ref="XFC4:XFC15" si="7">IFERROR(XEW4-XEZ4,"")</f>
        <v>0</v>
      </c>
    </row>
    <row r="5" spans="2:11 16374:16383" ht="15.75" customHeight="1" x14ac:dyDescent="0.2">
      <c r="B5" s="55" t="s">
        <v>24</v>
      </c>
      <c r="C5" s="81">
        <f>C58</f>
        <v>0</v>
      </c>
      <c r="D5" s="79" t="str">
        <f t="shared" si="0"/>
        <v/>
      </c>
      <c r="E5" s="83">
        <f>E58</f>
        <v>0</v>
      </c>
      <c r="F5" s="81">
        <f>F58</f>
        <v>0</v>
      </c>
      <c r="G5" s="82" t="str">
        <f t="shared" si="1"/>
        <v/>
      </c>
      <c r="H5" s="83">
        <f>H58</f>
        <v>0</v>
      </c>
      <c r="I5" s="81">
        <f t="shared" ref="I5:I15" si="8">IFERROR(F5-C5,"")</f>
        <v>0</v>
      </c>
      <c r="J5" s="82" t="str">
        <f t="shared" si="2"/>
        <v/>
      </c>
      <c r="K5" s="83">
        <f t="shared" si="3"/>
        <v>0</v>
      </c>
      <c r="XET5" s="55" t="s">
        <v>24</v>
      </c>
      <c r="XEU5" s="81">
        <f t="shared" ref="XEU5:XEU15" si="9">XEU4+C5</f>
        <v>0</v>
      </c>
      <c r="XEV5" s="82" t="str">
        <f t="shared" si="4"/>
        <v/>
      </c>
      <c r="XEW5" s="83">
        <f t="shared" ref="XEW5:XEW15" si="10">XEW4+E5</f>
        <v>0</v>
      </c>
      <c r="XEX5" s="81">
        <f t="shared" ref="XEX5:XEX15" si="11">XEX4+F5</f>
        <v>0</v>
      </c>
      <c r="XEY5" s="82" t="str">
        <f t="shared" si="5"/>
        <v/>
      </c>
      <c r="XEZ5" s="83">
        <f t="shared" ref="XEZ5:XEZ15" si="12">XEZ4+H5</f>
        <v>0</v>
      </c>
      <c r="XFA5" s="81">
        <f t="shared" ref="XFA5:XFA15" si="13">IFERROR(XEU5-XEX5,"")</f>
        <v>0</v>
      </c>
      <c r="XFB5" s="82" t="str">
        <f t="shared" si="6"/>
        <v/>
      </c>
      <c r="XFC5" s="83">
        <f t="shared" si="7"/>
        <v>0</v>
      </c>
    </row>
    <row r="6" spans="2:11 16374:16383" ht="15.75" customHeight="1" x14ac:dyDescent="0.2">
      <c r="B6" s="55" t="s">
        <v>25</v>
      </c>
      <c r="C6" s="81">
        <f>C77</f>
        <v>0</v>
      </c>
      <c r="D6" s="79" t="str">
        <f t="shared" si="0"/>
        <v/>
      </c>
      <c r="E6" s="83">
        <f>E77</f>
        <v>0</v>
      </c>
      <c r="F6" s="81">
        <f>F77</f>
        <v>0</v>
      </c>
      <c r="G6" s="82" t="str">
        <f t="shared" si="1"/>
        <v/>
      </c>
      <c r="H6" s="83">
        <f>H77</f>
        <v>0</v>
      </c>
      <c r="I6" s="81">
        <f t="shared" si="8"/>
        <v>0</v>
      </c>
      <c r="J6" s="82" t="str">
        <f t="shared" si="2"/>
        <v/>
      </c>
      <c r="K6" s="83">
        <f t="shared" si="3"/>
        <v>0</v>
      </c>
      <c r="XET6" s="55" t="s">
        <v>25</v>
      </c>
      <c r="XEU6" s="81">
        <f t="shared" si="9"/>
        <v>0</v>
      </c>
      <c r="XEV6" s="82" t="str">
        <f t="shared" si="4"/>
        <v/>
      </c>
      <c r="XEW6" s="83">
        <f t="shared" si="10"/>
        <v>0</v>
      </c>
      <c r="XEX6" s="81">
        <f t="shared" si="11"/>
        <v>0</v>
      </c>
      <c r="XEY6" s="82" t="str">
        <f t="shared" si="5"/>
        <v/>
      </c>
      <c r="XEZ6" s="83">
        <f t="shared" si="12"/>
        <v>0</v>
      </c>
      <c r="XFA6" s="81">
        <f t="shared" si="13"/>
        <v>0</v>
      </c>
      <c r="XFB6" s="82" t="str">
        <f t="shared" si="6"/>
        <v/>
      </c>
      <c r="XFC6" s="83">
        <f t="shared" si="7"/>
        <v>0</v>
      </c>
    </row>
    <row r="7" spans="2:11 16374:16383" ht="15.75" customHeight="1" x14ac:dyDescent="0.2">
      <c r="B7" s="55" t="s">
        <v>26</v>
      </c>
      <c r="C7" s="81">
        <f>C96</f>
        <v>0</v>
      </c>
      <c r="D7" s="79" t="str">
        <f t="shared" si="0"/>
        <v/>
      </c>
      <c r="E7" s="83">
        <f>E96</f>
        <v>0</v>
      </c>
      <c r="F7" s="81">
        <f>F96</f>
        <v>0</v>
      </c>
      <c r="G7" s="82" t="str">
        <f t="shared" si="1"/>
        <v/>
      </c>
      <c r="H7" s="83">
        <f>H96</f>
        <v>0</v>
      </c>
      <c r="I7" s="81">
        <f t="shared" si="8"/>
        <v>0</v>
      </c>
      <c r="J7" s="82" t="str">
        <f t="shared" si="2"/>
        <v/>
      </c>
      <c r="K7" s="83">
        <f t="shared" si="3"/>
        <v>0</v>
      </c>
      <c r="XET7" s="55" t="s">
        <v>26</v>
      </c>
      <c r="XEU7" s="81">
        <f t="shared" si="9"/>
        <v>0</v>
      </c>
      <c r="XEV7" s="82" t="str">
        <f t="shared" si="4"/>
        <v/>
      </c>
      <c r="XEW7" s="83">
        <f t="shared" si="10"/>
        <v>0</v>
      </c>
      <c r="XEX7" s="81">
        <f t="shared" si="11"/>
        <v>0</v>
      </c>
      <c r="XEY7" s="82" t="str">
        <f t="shared" si="5"/>
        <v/>
      </c>
      <c r="XEZ7" s="83">
        <f t="shared" si="12"/>
        <v>0</v>
      </c>
      <c r="XFA7" s="81">
        <f t="shared" si="13"/>
        <v>0</v>
      </c>
      <c r="XFB7" s="82" t="str">
        <f t="shared" si="6"/>
        <v/>
      </c>
      <c r="XFC7" s="83">
        <f t="shared" si="7"/>
        <v>0</v>
      </c>
    </row>
    <row r="8" spans="2:11 16374:16383" ht="15.75" customHeight="1" x14ac:dyDescent="0.2">
      <c r="B8" s="55" t="s">
        <v>27</v>
      </c>
      <c r="C8" s="81">
        <f>C115</f>
        <v>0</v>
      </c>
      <c r="D8" s="79" t="str">
        <f t="shared" si="0"/>
        <v/>
      </c>
      <c r="E8" s="83">
        <f>E115</f>
        <v>0</v>
      </c>
      <c r="F8" s="81">
        <f>F115</f>
        <v>0</v>
      </c>
      <c r="G8" s="82" t="str">
        <f t="shared" si="1"/>
        <v/>
      </c>
      <c r="H8" s="83">
        <f>H115</f>
        <v>0</v>
      </c>
      <c r="I8" s="81">
        <f t="shared" si="8"/>
        <v>0</v>
      </c>
      <c r="J8" s="82" t="str">
        <f t="shared" si="2"/>
        <v/>
      </c>
      <c r="K8" s="83">
        <f t="shared" si="3"/>
        <v>0</v>
      </c>
      <c r="XET8" s="55" t="s">
        <v>27</v>
      </c>
      <c r="XEU8" s="81">
        <f t="shared" si="9"/>
        <v>0</v>
      </c>
      <c r="XEV8" s="82" t="str">
        <f t="shared" si="4"/>
        <v/>
      </c>
      <c r="XEW8" s="83">
        <f t="shared" si="10"/>
        <v>0</v>
      </c>
      <c r="XEX8" s="81">
        <f t="shared" si="11"/>
        <v>0</v>
      </c>
      <c r="XEY8" s="82" t="str">
        <f t="shared" si="5"/>
        <v/>
      </c>
      <c r="XEZ8" s="83">
        <f t="shared" si="12"/>
        <v>0</v>
      </c>
      <c r="XFA8" s="81">
        <f t="shared" si="13"/>
        <v>0</v>
      </c>
      <c r="XFB8" s="82" t="str">
        <f t="shared" si="6"/>
        <v/>
      </c>
      <c r="XFC8" s="83">
        <f t="shared" si="7"/>
        <v>0</v>
      </c>
    </row>
    <row r="9" spans="2:11 16374:16383" ht="15.75" customHeight="1" x14ac:dyDescent="0.2">
      <c r="B9" s="55" t="s">
        <v>28</v>
      </c>
      <c r="C9" s="81">
        <f>C134</f>
        <v>0</v>
      </c>
      <c r="D9" s="79" t="str">
        <f t="shared" si="0"/>
        <v/>
      </c>
      <c r="E9" s="83">
        <f>E134</f>
        <v>0</v>
      </c>
      <c r="F9" s="81">
        <f>F134</f>
        <v>0</v>
      </c>
      <c r="G9" s="82" t="str">
        <f t="shared" si="1"/>
        <v/>
      </c>
      <c r="H9" s="83">
        <f>H134</f>
        <v>0</v>
      </c>
      <c r="I9" s="81">
        <f t="shared" si="8"/>
        <v>0</v>
      </c>
      <c r="J9" s="82" t="str">
        <f t="shared" si="2"/>
        <v/>
      </c>
      <c r="K9" s="83">
        <f t="shared" si="3"/>
        <v>0</v>
      </c>
      <c r="XET9" s="55" t="s">
        <v>28</v>
      </c>
      <c r="XEU9" s="81">
        <f t="shared" si="9"/>
        <v>0</v>
      </c>
      <c r="XEV9" s="82" t="str">
        <f t="shared" si="4"/>
        <v/>
      </c>
      <c r="XEW9" s="83">
        <f t="shared" si="10"/>
        <v>0</v>
      </c>
      <c r="XEX9" s="81">
        <f t="shared" si="11"/>
        <v>0</v>
      </c>
      <c r="XEY9" s="82" t="str">
        <f t="shared" si="5"/>
        <v/>
      </c>
      <c r="XEZ9" s="83">
        <f t="shared" si="12"/>
        <v>0</v>
      </c>
      <c r="XFA9" s="81">
        <f t="shared" si="13"/>
        <v>0</v>
      </c>
      <c r="XFB9" s="82" t="str">
        <f t="shared" si="6"/>
        <v/>
      </c>
      <c r="XFC9" s="83">
        <f t="shared" si="7"/>
        <v>0</v>
      </c>
    </row>
    <row r="10" spans="2:11 16374:16383" ht="15.75" customHeight="1" x14ac:dyDescent="0.2">
      <c r="B10" s="55" t="s">
        <v>29</v>
      </c>
      <c r="C10" s="81">
        <f>C153</f>
        <v>0</v>
      </c>
      <c r="D10" s="79" t="str">
        <f t="shared" si="0"/>
        <v/>
      </c>
      <c r="E10" s="83">
        <f>E153</f>
        <v>0</v>
      </c>
      <c r="F10" s="81">
        <f>F153</f>
        <v>0</v>
      </c>
      <c r="G10" s="82" t="str">
        <f t="shared" si="1"/>
        <v/>
      </c>
      <c r="H10" s="83">
        <f>H153</f>
        <v>0</v>
      </c>
      <c r="I10" s="81">
        <f t="shared" si="8"/>
        <v>0</v>
      </c>
      <c r="J10" s="82" t="str">
        <f t="shared" si="2"/>
        <v/>
      </c>
      <c r="K10" s="83">
        <f t="shared" si="3"/>
        <v>0</v>
      </c>
      <c r="XET10" s="55" t="s">
        <v>29</v>
      </c>
      <c r="XEU10" s="81">
        <f t="shared" si="9"/>
        <v>0</v>
      </c>
      <c r="XEV10" s="82" t="str">
        <f t="shared" si="4"/>
        <v/>
      </c>
      <c r="XEW10" s="83">
        <f t="shared" si="10"/>
        <v>0</v>
      </c>
      <c r="XEX10" s="81">
        <f t="shared" si="11"/>
        <v>0</v>
      </c>
      <c r="XEY10" s="82" t="str">
        <f>IFERROR(XEZ10/XEX10,"")</f>
        <v/>
      </c>
      <c r="XEZ10" s="83">
        <f t="shared" si="12"/>
        <v>0</v>
      </c>
      <c r="XFA10" s="81">
        <f t="shared" si="13"/>
        <v>0</v>
      </c>
      <c r="XFB10" s="82" t="str">
        <f t="shared" si="6"/>
        <v/>
      </c>
      <c r="XFC10" s="83">
        <f t="shared" si="7"/>
        <v>0</v>
      </c>
    </row>
    <row r="11" spans="2:11 16374:16383" ht="15.75" customHeight="1" x14ac:dyDescent="0.2">
      <c r="B11" s="55" t="s">
        <v>30</v>
      </c>
      <c r="C11" s="81">
        <f>C172</f>
        <v>0</v>
      </c>
      <c r="D11" s="79" t="str">
        <f t="shared" si="0"/>
        <v/>
      </c>
      <c r="E11" s="83">
        <f>E172</f>
        <v>0</v>
      </c>
      <c r="F11" s="81">
        <f>F172</f>
        <v>0</v>
      </c>
      <c r="G11" s="82" t="str">
        <f t="shared" si="1"/>
        <v/>
      </c>
      <c r="H11" s="83">
        <f>H172</f>
        <v>0</v>
      </c>
      <c r="I11" s="81">
        <f t="shared" si="8"/>
        <v>0</v>
      </c>
      <c r="J11" s="82" t="str">
        <f t="shared" si="2"/>
        <v/>
      </c>
      <c r="K11" s="83">
        <f t="shared" si="3"/>
        <v>0</v>
      </c>
      <c r="XET11" s="55" t="s">
        <v>30</v>
      </c>
      <c r="XEU11" s="81">
        <f t="shared" si="9"/>
        <v>0</v>
      </c>
      <c r="XEV11" s="82" t="str">
        <f t="shared" si="4"/>
        <v/>
      </c>
      <c r="XEW11" s="83">
        <f t="shared" si="10"/>
        <v>0</v>
      </c>
      <c r="XEX11" s="81">
        <f t="shared" si="11"/>
        <v>0</v>
      </c>
      <c r="XEY11" s="82" t="str">
        <f t="shared" si="5"/>
        <v/>
      </c>
      <c r="XEZ11" s="83">
        <f t="shared" si="12"/>
        <v>0</v>
      </c>
      <c r="XFA11" s="81">
        <f t="shared" si="13"/>
        <v>0</v>
      </c>
      <c r="XFB11" s="82" t="str">
        <f t="shared" si="6"/>
        <v/>
      </c>
      <c r="XFC11" s="83">
        <f t="shared" si="7"/>
        <v>0</v>
      </c>
    </row>
    <row r="12" spans="2:11 16374:16383" ht="15.75" customHeight="1" x14ac:dyDescent="0.2">
      <c r="B12" s="55" t="s">
        <v>31</v>
      </c>
      <c r="C12" s="81">
        <f>C191</f>
        <v>0</v>
      </c>
      <c r="D12" s="79" t="str">
        <f t="shared" si="0"/>
        <v/>
      </c>
      <c r="E12" s="83">
        <f>E191</f>
        <v>0</v>
      </c>
      <c r="F12" s="81">
        <f>F191</f>
        <v>0</v>
      </c>
      <c r="G12" s="82" t="str">
        <f t="shared" si="1"/>
        <v/>
      </c>
      <c r="H12" s="83">
        <f>H191</f>
        <v>0</v>
      </c>
      <c r="I12" s="81">
        <f t="shared" si="8"/>
        <v>0</v>
      </c>
      <c r="J12" s="82" t="str">
        <f t="shared" si="2"/>
        <v/>
      </c>
      <c r="K12" s="83">
        <f t="shared" si="3"/>
        <v>0</v>
      </c>
      <c r="XET12" s="55" t="s">
        <v>31</v>
      </c>
      <c r="XEU12" s="81">
        <f t="shared" si="9"/>
        <v>0</v>
      </c>
      <c r="XEV12" s="82" t="str">
        <f t="shared" si="4"/>
        <v/>
      </c>
      <c r="XEW12" s="83">
        <f t="shared" si="10"/>
        <v>0</v>
      </c>
      <c r="XEX12" s="81">
        <f t="shared" si="11"/>
        <v>0</v>
      </c>
      <c r="XEY12" s="82" t="str">
        <f t="shared" si="5"/>
        <v/>
      </c>
      <c r="XEZ12" s="83">
        <f t="shared" si="12"/>
        <v>0</v>
      </c>
      <c r="XFA12" s="81">
        <f t="shared" si="13"/>
        <v>0</v>
      </c>
      <c r="XFB12" s="82" t="str">
        <f t="shared" si="6"/>
        <v/>
      </c>
      <c r="XFC12" s="83">
        <f t="shared" si="7"/>
        <v>0</v>
      </c>
    </row>
    <row r="13" spans="2:11 16374:16383" ht="15.75" customHeight="1" x14ac:dyDescent="0.2">
      <c r="B13" s="55" t="s">
        <v>32</v>
      </c>
      <c r="C13" s="81">
        <f>C210</f>
        <v>0</v>
      </c>
      <c r="D13" s="79" t="str">
        <f t="shared" si="0"/>
        <v/>
      </c>
      <c r="E13" s="83">
        <f>E210</f>
        <v>0</v>
      </c>
      <c r="F13" s="81">
        <f>F210</f>
        <v>0</v>
      </c>
      <c r="G13" s="82" t="str">
        <f t="shared" si="1"/>
        <v/>
      </c>
      <c r="H13" s="83">
        <f>H210</f>
        <v>0</v>
      </c>
      <c r="I13" s="81">
        <f t="shared" si="8"/>
        <v>0</v>
      </c>
      <c r="J13" s="82" t="str">
        <f t="shared" si="2"/>
        <v/>
      </c>
      <c r="K13" s="83">
        <f t="shared" si="3"/>
        <v>0</v>
      </c>
      <c r="XET13" s="55" t="s">
        <v>32</v>
      </c>
      <c r="XEU13" s="81">
        <f t="shared" si="9"/>
        <v>0</v>
      </c>
      <c r="XEV13" s="82" t="str">
        <f t="shared" si="4"/>
        <v/>
      </c>
      <c r="XEW13" s="83">
        <f t="shared" si="10"/>
        <v>0</v>
      </c>
      <c r="XEX13" s="81">
        <f t="shared" si="11"/>
        <v>0</v>
      </c>
      <c r="XEY13" s="82" t="str">
        <f t="shared" si="5"/>
        <v/>
      </c>
      <c r="XEZ13" s="83">
        <f t="shared" si="12"/>
        <v>0</v>
      </c>
      <c r="XFA13" s="81">
        <f t="shared" si="13"/>
        <v>0</v>
      </c>
      <c r="XFB13" s="82" t="str">
        <f t="shared" si="6"/>
        <v/>
      </c>
      <c r="XFC13" s="83">
        <f t="shared" si="7"/>
        <v>0</v>
      </c>
    </row>
    <row r="14" spans="2:11 16374:16383" ht="15.75" customHeight="1" x14ac:dyDescent="0.2">
      <c r="B14" s="55" t="s">
        <v>33</v>
      </c>
      <c r="C14" s="81">
        <f>C229</f>
        <v>0</v>
      </c>
      <c r="D14" s="79" t="str">
        <f t="shared" si="0"/>
        <v/>
      </c>
      <c r="E14" s="83">
        <f>E229</f>
        <v>0</v>
      </c>
      <c r="F14" s="81">
        <f>F229</f>
        <v>0</v>
      </c>
      <c r="G14" s="82" t="str">
        <f t="shared" si="1"/>
        <v/>
      </c>
      <c r="H14" s="83">
        <f>H229</f>
        <v>0</v>
      </c>
      <c r="I14" s="81">
        <f t="shared" si="8"/>
        <v>0</v>
      </c>
      <c r="J14" s="82" t="str">
        <f t="shared" si="2"/>
        <v/>
      </c>
      <c r="K14" s="83">
        <f t="shared" si="3"/>
        <v>0</v>
      </c>
      <c r="XET14" s="55" t="s">
        <v>33</v>
      </c>
      <c r="XEU14" s="81">
        <f t="shared" si="9"/>
        <v>0</v>
      </c>
      <c r="XEV14" s="82" t="str">
        <f t="shared" si="4"/>
        <v/>
      </c>
      <c r="XEW14" s="83">
        <f t="shared" si="10"/>
        <v>0</v>
      </c>
      <c r="XEX14" s="81">
        <f t="shared" si="11"/>
        <v>0</v>
      </c>
      <c r="XEY14" s="82" t="str">
        <f t="shared" si="5"/>
        <v/>
      </c>
      <c r="XEZ14" s="83">
        <f t="shared" si="12"/>
        <v>0</v>
      </c>
      <c r="XFA14" s="81">
        <f t="shared" si="13"/>
        <v>0</v>
      </c>
      <c r="XFB14" s="82" t="str">
        <f t="shared" si="6"/>
        <v/>
      </c>
      <c r="XFC14" s="83">
        <f t="shared" si="7"/>
        <v>0</v>
      </c>
    </row>
    <row r="15" spans="2:11 16374:16383" ht="15.75" customHeight="1" thickBot="1" x14ac:dyDescent="0.25">
      <c r="B15" s="56" t="s">
        <v>34</v>
      </c>
      <c r="C15" s="105">
        <f>C248</f>
        <v>0</v>
      </c>
      <c r="D15" s="106" t="str">
        <f t="shared" si="0"/>
        <v/>
      </c>
      <c r="E15" s="107">
        <f>E248</f>
        <v>0</v>
      </c>
      <c r="F15" s="105">
        <f>F248</f>
        <v>0</v>
      </c>
      <c r="G15" s="108" t="str">
        <f t="shared" si="1"/>
        <v/>
      </c>
      <c r="H15" s="107">
        <f>H248</f>
        <v>0</v>
      </c>
      <c r="I15" s="105">
        <f t="shared" si="8"/>
        <v>0</v>
      </c>
      <c r="J15" s="108" t="str">
        <f t="shared" si="2"/>
        <v/>
      </c>
      <c r="K15" s="107">
        <f t="shared" si="3"/>
        <v>0</v>
      </c>
      <c r="XET15" s="56" t="s">
        <v>34</v>
      </c>
      <c r="XEU15" s="84">
        <f t="shared" si="9"/>
        <v>0</v>
      </c>
      <c r="XEV15" s="85" t="str">
        <f t="shared" si="4"/>
        <v/>
      </c>
      <c r="XEW15" s="86">
        <f t="shared" si="10"/>
        <v>0</v>
      </c>
      <c r="XEX15" s="84">
        <f t="shared" si="11"/>
        <v>0</v>
      </c>
      <c r="XEY15" s="85" t="str">
        <f t="shared" si="5"/>
        <v/>
      </c>
      <c r="XEZ15" s="86">
        <f t="shared" si="12"/>
        <v>0</v>
      </c>
      <c r="XFA15" s="84">
        <f t="shared" si="13"/>
        <v>0</v>
      </c>
      <c r="XFB15" s="85" t="str">
        <f t="shared" si="6"/>
        <v/>
      </c>
      <c r="XFC15" s="86">
        <f t="shared" si="7"/>
        <v>0</v>
      </c>
    </row>
    <row r="16" spans="2:11 16374:16383" ht="18.75" customHeight="1" thickBot="1" x14ac:dyDescent="0.3">
      <c r="B16" s="49" t="s">
        <v>42</v>
      </c>
      <c r="C16" s="109">
        <f>SUM(C4:C15)</f>
        <v>0</v>
      </c>
      <c r="D16" s="110" t="str">
        <f>IFERROR(E16/C16,"")</f>
        <v/>
      </c>
      <c r="E16" s="111">
        <f>SUM(E4:E15)</f>
        <v>0</v>
      </c>
      <c r="F16" s="109">
        <f>SUM(F4:F15)</f>
        <v>0</v>
      </c>
      <c r="G16" s="110" t="str">
        <f>IFERROR(H16/F16,"")</f>
        <v/>
      </c>
      <c r="H16" s="112">
        <f>SUM(H4:H15)</f>
        <v>0</v>
      </c>
      <c r="I16" s="109">
        <f>SUM(I4:I15)</f>
        <v>0</v>
      </c>
      <c r="J16" s="113" t="str">
        <f t="shared" si="2"/>
        <v/>
      </c>
      <c r="K16" s="112">
        <f>SUM(K4:K15)</f>
        <v>0</v>
      </c>
      <c r="XET16" s="49" t="s">
        <v>22</v>
      </c>
      <c r="XEU16" s="47">
        <f>XEU15</f>
        <v>0</v>
      </c>
      <c r="XEV16" s="67" t="str">
        <f t="shared" si="4"/>
        <v/>
      </c>
      <c r="XEW16" s="70">
        <f t="shared" ref="XEW16:XEX16" si="14">XEW15</f>
        <v>0</v>
      </c>
      <c r="XEX16" s="47">
        <f t="shared" si="14"/>
        <v>0</v>
      </c>
      <c r="XEY16" s="67" t="str">
        <f t="shared" si="5"/>
        <v/>
      </c>
      <c r="XEZ16" s="48">
        <f t="shared" ref="XEZ16" si="15">XEZ15</f>
        <v>0</v>
      </c>
      <c r="XFA16" s="47">
        <f>SUM(XFA4:XFA15)</f>
        <v>0</v>
      </c>
      <c r="XFB16" s="69" t="str">
        <f>IFERROR(XFC16/XFA16,"")</f>
        <v/>
      </c>
      <c r="XFC16" s="48">
        <f>SUM(XFC4:XFC15)</f>
        <v>0</v>
      </c>
    </row>
    <row r="17" spans="2:22" ht="18.75" customHeight="1" x14ac:dyDescent="0.25">
      <c r="B17" s="74"/>
      <c r="C17" s="75"/>
      <c r="D17" s="76"/>
      <c r="E17" s="77"/>
      <c r="F17" s="75"/>
      <c r="G17" s="76"/>
      <c r="H17" s="76"/>
      <c r="I17" s="75"/>
      <c r="J17" s="77"/>
      <c r="K17" s="76"/>
    </row>
    <row r="18" spans="2:22" ht="18.75" customHeight="1" x14ac:dyDescent="0.25">
      <c r="B18" s="74"/>
      <c r="C18" s="222" t="str">
        <f>IF(E16=Omzet!E3,"","Let op: de omzet uit dit werkblad is (nog) niet gelijk aan de omzet die is ingevuld in het werkblad 'Omzet'. Controleer de gegevens.")</f>
        <v/>
      </c>
      <c r="D18" s="222"/>
      <c r="E18" s="222"/>
      <c r="F18" s="222"/>
      <c r="G18" s="222"/>
      <c r="H18" s="222"/>
      <c r="I18" s="222"/>
      <c r="J18" s="222"/>
      <c r="K18" s="222"/>
    </row>
    <row r="19" spans="2:22" ht="18.75" customHeight="1" thickBot="1" x14ac:dyDescent="0.25"/>
    <row r="20" spans="2:22" s="73" customFormat="1" ht="18.75" customHeight="1" thickTop="1" x14ac:dyDescent="0.2"/>
    <row r="21" spans="2:22" ht="18.75" customHeight="1" thickBot="1" x14ac:dyDescent="0.25">
      <c r="M21" s="11"/>
      <c r="N21" s="11"/>
      <c r="O21" s="11"/>
      <c r="P21" s="11"/>
      <c r="Q21" s="11"/>
      <c r="R21" s="11"/>
      <c r="S21" s="11"/>
      <c r="T21" s="11"/>
      <c r="U21" s="11"/>
      <c r="V21" s="11"/>
    </row>
    <row r="22" spans="2:22" ht="18.75" customHeight="1" thickBot="1" x14ac:dyDescent="0.3">
      <c r="B22" s="53" t="s">
        <v>23</v>
      </c>
      <c r="C22" s="217" t="s">
        <v>57</v>
      </c>
      <c r="D22" s="218"/>
      <c r="E22" s="218"/>
      <c r="F22" s="217" t="s">
        <v>58</v>
      </c>
      <c r="G22" s="218"/>
      <c r="H22" s="219"/>
      <c r="I22" s="218" t="s">
        <v>59</v>
      </c>
      <c r="J22" s="218"/>
      <c r="K22" s="219"/>
      <c r="M22" s="11"/>
      <c r="N22" s="11"/>
      <c r="O22" s="11"/>
      <c r="P22" s="11"/>
      <c r="Q22" s="11"/>
      <c r="R22" s="11"/>
      <c r="S22" s="11"/>
      <c r="T22" s="11"/>
      <c r="U22" s="11"/>
      <c r="V22" s="11"/>
    </row>
    <row r="23" spans="2:22" ht="18.75" customHeight="1" thickBot="1" x14ac:dyDescent="0.3">
      <c r="B23" s="49" t="s">
        <v>0</v>
      </c>
      <c r="C23" s="96" t="s">
        <v>5</v>
      </c>
      <c r="D23" s="97" t="s">
        <v>1</v>
      </c>
      <c r="E23" s="198" t="s">
        <v>2</v>
      </c>
      <c r="F23" s="96" t="s">
        <v>5</v>
      </c>
      <c r="G23" s="97" t="s">
        <v>1</v>
      </c>
      <c r="H23" s="199" t="s">
        <v>2</v>
      </c>
      <c r="I23" s="200" t="s">
        <v>5</v>
      </c>
      <c r="J23" s="201" t="s">
        <v>1</v>
      </c>
      <c r="K23" s="199" t="s">
        <v>2</v>
      </c>
      <c r="M23" s="11"/>
      <c r="N23" s="11"/>
      <c r="O23" s="11"/>
      <c r="P23" s="11"/>
      <c r="Q23" s="11"/>
      <c r="R23" s="11"/>
      <c r="S23" s="11"/>
      <c r="T23" s="11"/>
      <c r="U23" s="11"/>
      <c r="V23" s="11"/>
    </row>
    <row r="24" spans="2:22" ht="15.75" customHeight="1" x14ac:dyDescent="0.2">
      <c r="B24" s="55"/>
      <c r="C24" s="72"/>
      <c r="D24" s="46">
        <v>0</v>
      </c>
      <c r="E24" s="87">
        <f>C24*D24</f>
        <v>0</v>
      </c>
      <c r="F24" s="72"/>
      <c r="G24" s="71">
        <v>0</v>
      </c>
      <c r="H24" s="88">
        <f>F24*G24</f>
        <v>0</v>
      </c>
      <c r="I24" s="89">
        <f>IFERROR(F24-C24,"")</f>
        <v>0</v>
      </c>
      <c r="J24" s="90">
        <f t="shared" ref="J24:J38" si="16">IFERROR(G24-D24,"")</f>
        <v>0</v>
      </c>
      <c r="K24" s="91">
        <f t="shared" ref="K24:K38" si="17">IFERROR(H24-E24,"")</f>
        <v>0</v>
      </c>
      <c r="M24" s="11"/>
      <c r="N24" s="11"/>
      <c r="O24" s="11"/>
      <c r="P24" s="11"/>
      <c r="Q24" s="11"/>
      <c r="R24" s="11"/>
      <c r="S24" s="11"/>
      <c r="T24" s="11"/>
      <c r="U24" s="11"/>
      <c r="V24" s="11"/>
    </row>
    <row r="25" spans="2:22" ht="15.75" customHeight="1" x14ac:dyDescent="0.2">
      <c r="B25" s="68"/>
      <c r="C25" s="45"/>
      <c r="D25" s="46">
        <v>0</v>
      </c>
      <c r="E25" s="92">
        <f t="shared" ref="E25:E38" si="18">C25*D25</f>
        <v>0</v>
      </c>
      <c r="F25" s="45"/>
      <c r="G25" s="71">
        <v>0</v>
      </c>
      <c r="H25" s="88">
        <f t="shared" ref="H25:H38" si="19">F25*G25</f>
        <v>0</v>
      </c>
      <c r="I25" s="89">
        <f t="shared" ref="I25:I38" si="20">IFERROR(F25-C25,"")</f>
        <v>0</v>
      </c>
      <c r="J25" s="90">
        <f t="shared" si="16"/>
        <v>0</v>
      </c>
      <c r="K25" s="91">
        <f t="shared" si="17"/>
        <v>0</v>
      </c>
      <c r="M25" s="11"/>
      <c r="N25" s="11"/>
      <c r="O25" s="11"/>
      <c r="P25" s="11"/>
      <c r="Q25" s="11"/>
      <c r="R25" s="11"/>
      <c r="S25" s="11"/>
      <c r="T25" s="11"/>
      <c r="U25" s="11"/>
      <c r="V25" s="11"/>
    </row>
    <row r="26" spans="2:22" ht="15.75" customHeight="1" x14ac:dyDescent="0.2">
      <c r="B26" s="68"/>
      <c r="C26" s="45"/>
      <c r="D26" s="46">
        <v>0</v>
      </c>
      <c r="E26" s="92">
        <f t="shared" si="18"/>
        <v>0</v>
      </c>
      <c r="F26" s="45"/>
      <c r="G26" s="71">
        <v>0</v>
      </c>
      <c r="H26" s="88">
        <f t="shared" si="19"/>
        <v>0</v>
      </c>
      <c r="I26" s="89">
        <f t="shared" si="20"/>
        <v>0</v>
      </c>
      <c r="J26" s="90">
        <f t="shared" si="16"/>
        <v>0</v>
      </c>
      <c r="K26" s="91">
        <f t="shared" si="17"/>
        <v>0</v>
      </c>
      <c r="M26" s="11"/>
      <c r="N26" s="11"/>
      <c r="O26" s="11"/>
      <c r="P26" s="11"/>
      <c r="Q26" s="11"/>
      <c r="R26" s="11"/>
      <c r="S26" s="11"/>
      <c r="T26" s="11"/>
      <c r="U26" s="11"/>
      <c r="V26" s="11"/>
    </row>
    <row r="27" spans="2:22" ht="15.75" customHeight="1" x14ac:dyDescent="0.2">
      <c r="B27" s="68"/>
      <c r="C27" s="45"/>
      <c r="D27" s="46">
        <v>0</v>
      </c>
      <c r="E27" s="92">
        <f t="shared" si="18"/>
        <v>0</v>
      </c>
      <c r="F27" s="45"/>
      <c r="G27" s="71">
        <v>0</v>
      </c>
      <c r="H27" s="88">
        <f t="shared" si="19"/>
        <v>0</v>
      </c>
      <c r="I27" s="89">
        <f t="shared" si="20"/>
        <v>0</v>
      </c>
      <c r="J27" s="90">
        <f t="shared" si="16"/>
        <v>0</v>
      </c>
      <c r="K27" s="91">
        <f t="shared" si="17"/>
        <v>0</v>
      </c>
      <c r="M27" s="11"/>
      <c r="N27" s="11"/>
      <c r="O27" s="11"/>
      <c r="P27" s="11"/>
      <c r="Q27" s="11"/>
      <c r="R27" s="11"/>
      <c r="S27" s="11"/>
      <c r="T27" s="11"/>
      <c r="U27" s="11"/>
      <c r="V27" s="11"/>
    </row>
    <row r="28" spans="2:22" ht="15.75" customHeight="1" x14ac:dyDescent="0.2">
      <c r="B28" s="68"/>
      <c r="C28" s="45"/>
      <c r="D28" s="46">
        <v>0</v>
      </c>
      <c r="E28" s="92">
        <f t="shared" si="18"/>
        <v>0</v>
      </c>
      <c r="F28" s="45"/>
      <c r="G28" s="71">
        <v>0</v>
      </c>
      <c r="H28" s="88">
        <f t="shared" si="19"/>
        <v>0</v>
      </c>
      <c r="I28" s="89">
        <f t="shared" si="20"/>
        <v>0</v>
      </c>
      <c r="J28" s="90">
        <f t="shared" si="16"/>
        <v>0</v>
      </c>
      <c r="K28" s="91">
        <f t="shared" si="17"/>
        <v>0</v>
      </c>
      <c r="M28" s="11"/>
      <c r="N28" s="11"/>
      <c r="O28" s="11"/>
      <c r="P28" s="11"/>
      <c r="Q28" s="11"/>
      <c r="R28" s="11"/>
      <c r="S28" s="11"/>
      <c r="T28" s="11"/>
      <c r="U28" s="11"/>
      <c r="V28" s="11"/>
    </row>
    <row r="29" spans="2:22" ht="15.75" customHeight="1" x14ac:dyDescent="0.2">
      <c r="B29" s="68"/>
      <c r="C29" s="45"/>
      <c r="D29" s="46">
        <v>0</v>
      </c>
      <c r="E29" s="92">
        <f t="shared" si="18"/>
        <v>0</v>
      </c>
      <c r="F29" s="45"/>
      <c r="G29" s="71">
        <v>0</v>
      </c>
      <c r="H29" s="88">
        <f t="shared" si="19"/>
        <v>0</v>
      </c>
      <c r="I29" s="89">
        <f t="shared" si="20"/>
        <v>0</v>
      </c>
      <c r="J29" s="90">
        <f t="shared" si="16"/>
        <v>0</v>
      </c>
      <c r="K29" s="91">
        <f t="shared" si="17"/>
        <v>0</v>
      </c>
      <c r="M29" s="11"/>
      <c r="N29" s="11"/>
      <c r="O29" s="11"/>
      <c r="P29" s="11"/>
      <c r="Q29" s="11"/>
      <c r="R29" s="11"/>
      <c r="S29" s="11"/>
      <c r="T29" s="11"/>
      <c r="U29" s="11"/>
      <c r="V29" s="11"/>
    </row>
    <row r="30" spans="2:22" ht="15.75" customHeight="1" x14ac:dyDescent="0.2">
      <c r="B30" s="68"/>
      <c r="C30" s="45"/>
      <c r="D30" s="46">
        <v>0</v>
      </c>
      <c r="E30" s="92">
        <f t="shared" si="18"/>
        <v>0</v>
      </c>
      <c r="F30" s="45"/>
      <c r="G30" s="71">
        <v>0</v>
      </c>
      <c r="H30" s="88">
        <f t="shared" si="19"/>
        <v>0</v>
      </c>
      <c r="I30" s="89">
        <f t="shared" si="20"/>
        <v>0</v>
      </c>
      <c r="J30" s="90">
        <f t="shared" si="16"/>
        <v>0</v>
      </c>
      <c r="K30" s="91">
        <f t="shared" si="17"/>
        <v>0</v>
      </c>
      <c r="M30" s="11"/>
      <c r="N30" s="11"/>
      <c r="O30" s="11"/>
      <c r="P30" s="11"/>
      <c r="Q30" s="11"/>
      <c r="R30" s="11"/>
      <c r="S30" s="11"/>
      <c r="T30" s="11"/>
      <c r="U30" s="11"/>
      <c r="V30" s="11"/>
    </row>
    <row r="31" spans="2:22" ht="15.75" customHeight="1" x14ac:dyDescent="0.2">
      <c r="B31" s="68"/>
      <c r="C31" s="45"/>
      <c r="D31" s="46">
        <v>0</v>
      </c>
      <c r="E31" s="92">
        <f t="shared" si="18"/>
        <v>0</v>
      </c>
      <c r="F31" s="45"/>
      <c r="G31" s="71">
        <v>0</v>
      </c>
      <c r="H31" s="88">
        <f t="shared" si="19"/>
        <v>0</v>
      </c>
      <c r="I31" s="89">
        <f t="shared" si="20"/>
        <v>0</v>
      </c>
      <c r="J31" s="90">
        <f t="shared" si="16"/>
        <v>0</v>
      </c>
      <c r="K31" s="91">
        <f t="shared" si="17"/>
        <v>0</v>
      </c>
      <c r="M31" s="11"/>
      <c r="N31" s="11"/>
      <c r="O31" s="11"/>
      <c r="P31" s="11"/>
      <c r="Q31" s="11"/>
      <c r="R31" s="11"/>
      <c r="S31" s="11"/>
      <c r="T31" s="11"/>
      <c r="U31" s="11"/>
      <c r="V31" s="11"/>
    </row>
    <row r="32" spans="2:22" ht="15.75" customHeight="1" x14ac:dyDescent="0.2">
      <c r="B32" s="68"/>
      <c r="C32" s="45"/>
      <c r="D32" s="46">
        <v>0</v>
      </c>
      <c r="E32" s="92">
        <f t="shared" si="18"/>
        <v>0</v>
      </c>
      <c r="F32" s="45"/>
      <c r="G32" s="71">
        <v>0</v>
      </c>
      <c r="H32" s="88">
        <f t="shared" si="19"/>
        <v>0</v>
      </c>
      <c r="I32" s="89">
        <f t="shared" si="20"/>
        <v>0</v>
      </c>
      <c r="J32" s="90">
        <f t="shared" si="16"/>
        <v>0</v>
      </c>
      <c r="K32" s="91">
        <f t="shared" si="17"/>
        <v>0</v>
      </c>
      <c r="M32" s="11"/>
      <c r="N32" s="11"/>
      <c r="O32" s="11"/>
      <c r="P32" s="11"/>
      <c r="Q32" s="11"/>
      <c r="R32" s="11"/>
      <c r="S32" s="11"/>
      <c r="T32" s="11"/>
      <c r="U32" s="11"/>
      <c r="V32" s="11"/>
    </row>
    <row r="33" spans="2:22" ht="15.75" customHeight="1" x14ac:dyDescent="0.2">
      <c r="B33" s="68"/>
      <c r="C33" s="45"/>
      <c r="D33" s="46">
        <v>0</v>
      </c>
      <c r="E33" s="92">
        <f t="shared" si="18"/>
        <v>0</v>
      </c>
      <c r="F33" s="45"/>
      <c r="G33" s="71">
        <v>0</v>
      </c>
      <c r="H33" s="88">
        <f t="shared" si="19"/>
        <v>0</v>
      </c>
      <c r="I33" s="89">
        <f t="shared" si="20"/>
        <v>0</v>
      </c>
      <c r="J33" s="90">
        <f t="shared" si="16"/>
        <v>0</v>
      </c>
      <c r="K33" s="91">
        <f t="shared" si="17"/>
        <v>0</v>
      </c>
      <c r="M33" s="11"/>
      <c r="N33" s="11"/>
      <c r="O33" s="11"/>
      <c r="P33" s="11"/>
      <c r="Q33" s="11"/>
      <c r="R33" s="11"/>
      <c r="S33" s="11"/>
      <c r="T33" s="11"/>
      <c r="U33" s="11"/>
      <c r="V33" s="11"/>
    </row>
    <row r="34" spans="2:22" ht="15.75" customHeight="1" x14ac:dyDescent="0.2">
      <c r="B34" s="68"/>
      <c r="C34" s="45"/>
      <c r="D34" s="46">
        <v>0</v>
      </c>
      <c r="E34" s="92">
        <f t="shared" si="18"/>
        <v>0</v>
      </c>
      <c r="F34" s="45"/>
      <c r="G34" s="71">
        <v>0</v>
      </c>
      <c r="H34" s="88">
        <f t="shared" si="19"/>
        <v>0</v>
      </c>
      <c r="I34" s="89">
        <f t="shared" si="20"/>
        <v>0</v>
      </c>
      <c r="J34" s="90">
        <f t="shared" si="16"/>
        <v>0</v>
      </c>
      <c r="K34" s="91">
        <f t="shared" si="17"/>
        <v>0</v>
      </c>
      <c r="M34" s="11"/>
      <c r="N34" s="11"/>
      <c r="O34" s="11"/>
      <c r="P34" s="11"/>
      <c r="Q34" s="11"/>
      <c r="R34" s="11"/>
      <c r="S34" s="11"/>
      <c r="T34" s="11"/>
      <c r="U34" s="11"/>
      <c r="V34" s="11"/>
    </row>
    <row r="35" spans="2:22" ht="15.75" customHeight="1" x14ac:dyDescent="0.2">
      <c r="B35" s="68"/>
      <c r="C35" s="45"/>
      <c r="D35" s="46">
        <v>0</v>
      </c>
      <c r="E35" s="92">
        <f t="shared" si="18"/>
        <v>0</v>
      </c>
      <c r="F35" s="45"/>
      <c r="G35" s="71">
        <v>0</v>
      </c>
      <c r="H35" s="88">
        <f t="shared" si="19"/>
        <v>0</v>
      </c>
      <c r="I35" s="89">
        <f t="shared" si="20"/>
        <v>0</v>
      </c>
      <c r="J35" s="90">
        <f t="shared" si="16"/>
        <v>0</v>
      </c>
      <c r="K35" s="91">
        <f t="shared" si="17"/>
        <v>0</v>
      </c>
      <c r="M35" s="11"/>
      <c r="N35" s="11"/>
      <c r="O35" s="11"/>
      <c r="P35" s="11"/>
      <c r="Q35" s="11"/>
      <c r="R35" s="11"/>
      <c r="S35" s="11"/>
      <c r="T35" s="11"/>
      <c r="U35" s="11"/>
      <c r="V35" s="11"/>
    </row>
    <row r="36" spans="2:22" ht="15.75" customHeight="1" x14ac:dyDescent="0.2">
      <c r="B36" s="68"/>
      <c r="C36" s="45"/>
      <c r="D36" s="46">
        <v>0</v>
      </c>
      <c r="E36" s="92">
        <f t="shared" si="18"/>
        <v>0</v>
      </c>
      <c r="F36" s="45"/>
      <c r="G36" s="71">
        <v>0</v>
      </c>
      <c r="H36" s="88">
        <f t="shared" si="19"/>
        <v>0</v>
      </c>
      <c r="I36" s="89">
        <f t="shared" si="20"/>
        <v>0</v>
      </c>
      <c r="J36" s="90">
        <f t="shared" si="16"/>
        <v>0</v>
      </c>
      <c r="K36" s="91">
        <f t="shared" si="17"/>
        <v>0</v>
      </c>
      <c r="M36" s="11"/>
      <c r="N36" s="11"/>
      <c r="O36" s="11"/>
      <c r="P36" s="11"/>
      <c r="Q36" s="11"/>
      <c r="R36" s="11"/>
      <c r="S36" s="11"/>
      <c r="T36" s="11"/>
      <c r="U36" s="11"/>
      <c r="V36" s="11"/>
    </row>
    <row r="37" spans="2:22" ht="15.75" customHeight="1" x14ac:dyDescent="0.2">
      <c r="B37" s="68"/>
      <c r="C37" s="45"/>
      <c r="D37" s="46">
        <v>0</v>
      </c>
      <c r="E37" s="92">
        <f t="shared" si="18"/>
        <v>0</v>
      </c>
      <c r="F37" s="45"/>
      <c r="G37" s="71">
        <v>0</v>
      </c>
      <c r="H37" s="88">
        <f t="shared" si="19"/>
        <v>0</v>
      </c>
      <c r="I37" s="89">
        <f t="shared" si="20"/>
        <v>0</v>
      </c>
      <c r="J37" s="90">
        <f t="shared" si="16"/>
        <v>0</v>
      </c>
      <c r="K37" s="91">
        <f t="shared" si="17"/>
        <v>0</v>
      </c>
      <c r="M37" s="11"/>
      <c r="N37" s="11"/>
      <c r="O37" s="11"/>
      <c r="P37" s="11"/>
      <c r="Q37" s="11"/>
      <c r="R37" s="11"/>
      <c r="S37" s="11"/>
      <c r="T37" s="11"/>
      <c r="U37" s="11"/>
      <c r="V37" s="11"/>
    </row>
    <row r="38" spans="2:22" ht="15.75" customHeight="1" thickBot="1" x14ac:dyDescent="0.25">
      <c r="B38" s="114"/>
      <c r="C38" s="115"/>
      <c r="D38" s="116">
        <v>0</v>
      </c>
      <c r="E38" s="117">
        <f t="shared" si="18"/>
        <v>0</v>
      </c>
      <c r="F38" s="115"/>
      <c r="G38" s="118">
        <v>0</v>
      </c>
      <c r="H38" s="119">
        <f t="shared" si="19"/>
        <v>0</v>
      </c>
      <c r="I38" s="120">
        <f t="shared" si="20"/>
        <v>0</v>
      </c>
      <c r="J38" s="121">
        <f t="shared" si="16"/>
        <v>0</v>
      </c>
      <c r="K38" s="122">
        <f t="shared" si="17"/>
        <v>0</v>
      </c>
      <c r="M38" s="11"/>
      <c r="N38" s="11"/>
      <c r="O38" s="11"/>
      <c r="P38" s="11"/>
      <c r="Q38" s="11"/>
      <c r="R38" s="11"/>
      <c r="S38" s="11"/>
      <c r="T38" s="11"/>
      <c r="U38" s="11"/>
      <c r="V38" s="11"/>
    </row>
    <row r="39" spans="2:22" ht="18.75" customHeight="1" thickBot="1" x14ac:dyDescent="0.3">
      <c r="B39" s="54" t="s">
        <v>4</v>
      </c>
      <c r="C39" s="123">
        <f>SUM(C24:C38)</f>
        <v>0</v>
      </c>
      <c r="D39" s="124" t="str">
        <f>IFERROR(E39/C39,"")</f>
        <v/>
      </c>
      <c r="E39" s="125">
        <f>SUM(E24:E38)</f>
        <v>0</v>
      </c>
      <c r="F39" s="126">
        <f>SUM(F24:F38)</f>
        <v>0</v>
      </c>
      <c r="G39" s="124" t="str">
        <f>IFERROR(H39/F39,"")</f>
        <v/>
      </c>
      <c r="H39" s="127">
        <f>SUM(H24:H38)</f>
        <v>0</v>
      </c>
      <c r="I39" s="128">
        <f>SUM(I24:I38)</f>
        <v>0</v>
      </c>
      <c r="J39" s="129" t="str">
        <f>IFERROR(G39-D39,"")</f>
        <v/>
      </c>
      <c r="K39" s="130">
        <f>SUM(K24:K38)</f>
        <v>0</v>
      </c>
      <c r="M39" s="11"/>
      <c r="N39" s="11"/>
      <c r="O39" s="11"/>
      <c r="P39" s="11"/>
      <c r="Q39" s="11"/>
      <c r="R39" s="11"/>
      <c r="S39" s="11"/>
      <c r="T39" s="11"/>
      <c r="U39" s="11"/>
      <c r="V39" s="11"/>
    </row>
    <row r="40" spans="2:22" ht="18.75" customHeight="1" thickBot="1" x14ac:dyDescent="0.25">
      <c r="M40" s="11"/>
      <c r="N40" s="11"/>
      <c r="O40" s="11"/>
      <c r="P40" s="11"/>
      <c r="Q40" s="11"/>
      <c r="R40" s="11"/>
      <c r="S40" s="11"/>
      <c r="T40" s="11"/>
      <c r="U40" s="11"/>
      <c r="V40" s="11"/>
    </row>
    <row r="41" spans="2:22" ht="18.75" customHeight="1" thickBot="1" x14ac:dyDescent="0.3">
      <c r="B41" s="53" t="s">
        <v>24</v>
      </c>
      <c r="C41" s="217" t="s">
        <v>57</v>
      </c>
      <c r="D41" s="218"/>
      <c r="E41" s="218"/>
      <c r="F41" s="217" t="s">
        <v>58</v>
      </c>
      <c r="G41" s="218"/>
      <c r="H41" s="219"/>
      <c r="I41" s="218" t="s">
        <v>59</v>
      </c>
      <c r="J41" s="218"/>
      <c r="K41" s="219"/>
      <c r="M41" s="11"/>
      <c r="N41" s="11"/>
      <c r="O41" s="11"/>
      <c r="P41" s="11"/>
      <c r="Q41" s="11"/>
      <c r="R41" s="11"/>
      <c r="S41" s="11"/>
      <c r="T41" s="11"/>
      <c r="U41" s="11"/>
      <c r="V41" s="11"/>
    </row>
    <row r="42" spans="2:22" ht="18.75" customHeight="1" thickBot="1" x14ac:dyDescent="0.3">
      <c r="B42" s="54" t="s">
        <v>0</v>
      </c>
      <c r="C42" s="96" t="s">
        <v>5</v>
      </c>
      <c r="D42" s="97" t="s">
        <v>1</v>
      </c>
      <c r="E42" s="198" t="s">
        <v>2</v>
      </c>
      <c r="F42" s="96" t="s">
        <v>5</v>
      </c>
      <c r="G42" s="97" t="s">
        <v>1</v>
      </c>
      <c r="H42" s="199" t="s">
        <v>2</v>
      </c>
      <c r="I42" s="200" t="s">
        <v>5</v>
      </c>
      <c r="J42" s="201" t="s">
        <v>1</v>
      </c>
      <c r="K42" s="199" t="s">
        <v>2</v>
      </c>
      <c r="M42" s="11"/>
      <c r="N42" s="11"/>
      <c r="O42" s="11"/>
      <c r="P42" s="11"/>
      <c r="Q42" s="11"/>
      <c r="R42" s="11"/>
      <c r="S42" s="11"/>
      <c r="T42" s="11"/>
      <c r="U42" s="11"/>
      <c r="V42" s="11"/>
    </row>
    <row r="43" spans="2:22" ht="15.75" customHeight="1" x14ac:dyDescent="0.2">
      <c r="B43" s="44"/>
      <c r="C43" s="45"/>
      <c r="D43" s="71">
        <v>0</v>
      </c>
      <c r="E43" s="87">
        <f>C43*D43</f>
        <v>0</v>
      </c>
      <c r="F43" s="72"/>
      <c r="G43" s="71">
        <v>0</v>
      </c>
      <c r="H43" s="88">
        <f>F43*G43</f>
        <v>0</v>
      </c>
      <c r="I43" s="89">
        <f>IFERROR(F43-C43,"")</f>
        <v>0</v>
      </c>
      <c r="J43" s="90">
        <f t="shared" ref="J43:J57" si="21">IFERROR(G43-D43,"")</f>
        <v>0</v>
      </c>
      <c r="K43" s="91">
        <f t="shared" ref="K43:K57" si="22">IFERROR(H43-E43,"")</f>
        <v>0</v>
      </c>
      <c r="M43" s="11"/>
      <c r="N43" s="11"/>
      <c r="O43" s="11"/>
      <c r="P43" s="11"/>
      <c r="Q43" s="11"/>
      <c r="R43" s="11"/>
      <c r="S43" s="11"/>
      <c r="T43" s="11"/>
      <c r="U43" s="11"/>
      <c r="V43" s="11"/>
    </row>
    <row r="44" spans="2:22" ht="15.75" customHeight="1" x14ac:dyDescent="0.2">
      <c r="B44" s="43"/>
      <c r="C44" s="45"/>
      <c r="D44" s="71">
        <v>0</v>
      </c>
      <c r="E44" s="87">
        <f t="shared" ref="E44:E57" si="23">C44*D44</f>
        <v>0</v>
      </c>
      <c r="F44" s="45"/>
      <c r="G44" s="71">
        <v>0</v>
      </c>
      <c r="H44" s="88">
        <f t="shared" ref="H44:H57" si="24">F44*G44</f>
        <v>0</v>
      </c>
      <c r="I44" s="89">
        <f t="shared" ref="I44:I57" si="25">IFERROR(F44-C44,"")</f>
        <v>0</v>
      </c>
      <c r="J44" s="90">
        <f t="shared" si="21"/>
        <v>0</v>
      </c>
      <c r="K44" s="91">
        <f t="shared" si="22"/>
        <v>0</v>
      </c>
      <c r="M44" s="11"/>
      <c r="N44" s="11"/>
      <c r="O44" s="11"/>
      <c r="P44" s="11"/>
      <c r="Q44" s="11"/>
      <c r="R44" s="11"/>
      <c r="S44" s="11"/>
      <c r="T44" s="11"/>
      <c r="U44" s="11"/>
      <c r="V44" s="11"/>
    </row>
    <row r="45" spans="2:22" ht="15.75" customHeight="1" x14ac:dyDescent="0.2">
      <c r="B45" s="43"/>
      <c r="C45" s="45"/>
      <c r="D45" s="71">
        <v>0</v>
      </c>
      <c r="E45" s="87">
        <f t="shared" si="23"/>
        <v>0</v>
      </c>
      <c r="F45" s="45"/>
      <c r="G45" s="71">
        <v>0</v>
      </c>
      <c r="H45" s="88">
        <f t="shared" si="24"/>
        <v>0</v>
      </c>
      <c r="I45" s="89">
        <f t="shared" si="25"/>
        <v>0</v>
      </c>
      <c r="J45" s="90">
        <f t="shared" si="21"/>
        <v>0</v>
      </c>
      <c r="K45" s="91">
        <f t="shared" si="22"/>
        <v>0</v>
      </c>
      <c r="M45" s="11"/>
      <c r="N45" s="11"/>
      <c r="O45" s="11"/>
      <c r="P45" s="11"/>
      <c r="Q45" s="11"/>
      <c r="R45" s="11"/>
      <c r="S45" s="11"/>
      <c r="T45" s="11"/>
      <c r="U45" s="11"/>
      <c r="V45" s="11"/>
    </row>
    <row r="46" spans="2:22" ht="15.75" customHeight="1" x14ac:dyDescent="0.2">
      <c r="B46" s="43"/>
      <c r="C46" s="45"/>
      <c r="D46" s="71">
        <v>0</v>
      </c>
      <c r="E46" s="87">
        <f t="shared" si="23"/>
        <v>0</v>
      </c>
      <c r="F46" s="45"/>
      <c r="G46" s="71">
        <v>0</v>
      </c>
      <c r="H46" s="88">
        <f t="shared" si="24"/>
        <v>0</v>
      </c>
      <c r="I46" s="89">
        <f t="shared" si="25"/>
        <v>0</v>
      </c>
      <c r="J46" s="90">
        <f t="shared" si="21"/>
        <v>0</v>
      </c>
      <c r="K46" s="91">
        <f t="shared" si="22"/>
        <v>0</v>
      </c>
      <c r="M46" s="11"/>
      <c r="N46" s="11"/>
      <c r="O46" s="11"/>
      <c r="P46" s="11"/>
      <c r="Q46" s="11"/>
      <c r="R46" s="11"/>
      <c r="S46" s="11"/>
      <c r="T46" s="11"/>
      <c r="U46" s="11"/>
      <c r="V46" s="11"/>
    </row>
    <row r="47" spans="2:22" ht="15.75" customHeight="1" x14ac:dyDescent="0.2">
      <c r="B47" s="43"/>
      <c r="C47" s="45"/>
      <c r="D47" s="71">
        <v>0</v>
      </c>
      <c r="E47" s="87">
        <f t="shared" si="23"/>
        <v>0</v>
      </c>
      <c r="F47" s="45"/>
      <c r="G47" s="71">
        <v>0</v>
      </c>
      <c r="H47" s="88">
        <f t="shared" si="24"/>
        <v>0</v>
      </c>
      <c r="I47" s="89">
        <f t="shared" si="25"/>
        <v>0</v>
      </c>
      <c r="J47" s="90">
        <f t="shared" si="21"/>
        <v>0</v>
      </c>
      <c r="K47" s="91">
        <f t="shared" si="22"/>
        <v>0</v>
      </c>
      <c r="M47" s="11"/>
      <c r="N47" s="11"/>
      <c r="O47" s="11"/>
      <c r="P47" s="11"/>
      <c r="Q47" s="11"/>
      <c r="R47" s="11"/>
      <c r="S47" s="11"/>
      <c r="T47" s="11"/>
      <c r="U47" s="11"/>
      <c r="V47" s="11"/>
    </row>
    <row r="48" spans="2:22" ht="15.75" customHeight="1" x14ac:dyDescent="0.2">
      <c r="B48" s="43"/>
      <c r="C48" s="45"/>
      <c r="D48" s="71">
        <v>0</v>
      </c>
      <c r="E48" s="87">
        <f t="shared" si="23"/>
        <v>0</v>
      </c>
      <c r="F48" s="45"/>
      <c r="G48" s="71">
        <v>0</v>
      </c>
      <c r="H48" s="88">
        <f t="shared" si="24"/>
        <v>0</v>
      </c>
      <c r="I48" s="89">
        <f t="shared" si="25"/>
        <v>0</v>
      </c>
      <c r="J48" s="90">
        <f t="shared" si="21"/>
        <v>0</v>
      </c>
      <c r="K48" s="91">
        <f t="shared" si="22"/>
        <v>0</v>
      </c>
      <c r="M48" s="11"/>
      <c r="N48" s="11"/>
      <c r="O48" s="11"/>
      <c r="P48" s="11"/>
      <c r="Q48" s="11"/>
      <c r="R48" s="11"/>
      <c r="S48" s="11"/>
      <c r="T48" s="11"/>
      <c r="U48" s="11"/>
      <c r="V48" s="11"/>
    </row>
    <row r="49" spans="2:22" ht="15.75" customHeight="1" x14ac:dyDescent="0.2">
      <c r="B49" s="43"/>
      <c r="C49" s="45"/>
      <c r="D49" s="71">
        <v>0</v>
      </c>
      <c r="E49" s="87">
        <f t="shared" si="23"/>
        <v>0</v>
      </c>
      <c r="F49" s="45"/>
      <c r="G49" s="71">
        <v>0</v>
      </c>
      <c r="H49" s="88">
        <f t="shared" si="24"/>
        <v>0</v>
      </c>
      <c r="I49" s="89">
        <f t="shared" si="25"/>
        <v>0</v>
      </c>
      <c r="J49" s="90">
        <f t="shared" si="21"/>
        <v>0</v>
      </c>
      <c r="K49" s="91">
        <f t="shared" si="22"/>
        <v>0</v>
      </c>
      <c r="M49" s="11"/>
      <c r="N49" s="11"/>
      <c r="O49" s="11"/>
      <c r="P49" s="11"/>
      <c r="Q49" s="11"/>
      <c r="R49" s="11"/>
      <c r="S49" s="11"/>
      <c r="T49" s="11"/>
      <c r="U49" s="11"/>
      <c r="V49" s="11"/>
    </row>
    <row r="50" spans="2:22" ht="15.75" customHeight="1" x14ac:dyDescent="0.2">
      <c r="B50" s="43"/>
      <c r="C50" s="45"/>
      <c r="D50" s="71">
        <v>0</v>
      </c>
      <c r="E50" s="87">
        <f t="shared" si="23"/>
        <v>0</v>
      </c>
      <c r="F50" s="45"/>
      <c r="G50" s="71">
        <v>0</v>
      </c>
      <c r="H50" s="88">
        <f t="shared" si="24"/>
        <v>0</v>
      </c>
      <c r="I50" s="89">
        <f t="shared" si="25"/>
        <v>0</v>
      </c>
      <c r="J50" s="90">
        <f t="shared" si="21"/>
        <v>0</v>
      </c>
      <c r="K50" s="91">
        <f t="shared" si="22"/>
        <v>0</v>
      </c>
      <c r="M50" s="11"/>
      <c r="N50" s="11"/>
      <c r="O50" s="11"/>
      <c r="P50" s="11"/>
      <c r="Q50" s="11"/>
      <c r="R50" s="11"/>
      <c r="S50" s="11"/>
      <c r="T50" s="11"/>
      <c r="U50" s="11"/>
      <c r="V50" s="11"/>
    </row>
    <row r="51" spans="2:22" ht="15.75" customHeight="1" x14ac:dyDescent="0.2">
      <c r="B51" s="43"/>
      <c r="C51" s="45"/>
      <c r="D51" s="71">
        <v>0</v>
      </c>
      <c r="E51" s="87">
        <f t="shared" si="23"/>
        <v>0</v>
      </c>
      <c r="F51" s="45"/>
      <c r="G51" s="71">
        <v>0</v>
      </c>
      <c r="H51" s="88">
        <f t="shared" si="24"/>
        <v>0</v>
      </c>
      <c r="I51" s="89">
        <f t="shared" si="25"/>
        <v>0</v>
      </c>
      <c r="J51" s="90">
        <f t="shared" si="21"/>
        <v>0</v>
      </c>
      <c r="K51" s="91">
        <f t="shared" si="22"/>
        <v>0</v>
      </c>
      <c r="M51" s="11"/>
      <c r="N51" s="11"/>
      <c r="O51" s="11"/>
      <c r="P51" s="11"/>
      <c r="Q51" s="11"/>
      <c r="R51" s="11"/>
      <c r="S51" s="11"/>
      <c r="T51" s="11"/>
      <c r="U51" s="11"/>
      <c r="V51" s="11"/>
    </row>
    <row r="52" spans="2:22" ht="15.75" customHeight="1" x14ac:dyDescent="0.2">
      <c r="B52" s="43"/>
      <c r="C52" s="45"/>
      <c r="D52" s="71">
        <v>0</v>
      </c>
      <c r="E52" s="87">
        <f t="shared" si="23"/>
        <v>0</v>
      </c>
      <c r="F52" s="45"/>
      <c r="G52" s="71">
        <v>0</v>
      </c>
      <c r="H52" s="88">
        <f t="shared" si="24"/>
        <v>0</v>
      </c>
      <c r="I52" s="89">
        <f t="shared" si="25"/>
        <v>0</v>
      </c>
      <c r="J52" s="90">
        <f t="shared" si="21"/>
        <v>0</v>
      </c>
      <c r="K52" s="91">
        <f t="shared" si="22"/>
        <v>0</v>
      </c>
      <c r="M52" s="11"/>
      <c r="N52" s="11"/>
      <c r="O52" s="11"/>
      <c r="P52" s="11"/>
      <c r="Q52" s="11"/>
      <c r="R52" s="11"/>
      <c r="S52" s="11"/>
      <c r="T52" s="11"/>
      <c r="U52" s="11"/>
      <c r="V52" s="11"/>
    </row>
    <row r="53" spans="2:22" ht="15.75" customHeight="1" x14ac:dyDescent="0.2">
      <c r="B53" s="43"/>
      <c r="C53" s="45"/>
      <c r="D53" s="71">
        <v>0</v>
      </c>
      <c r="E53" s="87">
        <f t="shared" si="23"/>
        <v>0</v>
      </c>
      <c r="F53" s="45"/>
      <c r="G53" s="71">
        <v>0</v>
      </c>
      <c r="H53" s="88">
        <f t="shared" si="24"/>
        <v>0</v>
      </c>
      <c r="I53" s="89">
        <f t="shared" si="25"/>
        <v>0</v>
      </c>
      <c r="J53" s="90">
        <f t="shared" si="21"/>
        <v>0</v>
      </c>
      <c r="K53" s="91">
        <f t="shared" si="22"/>
        <v>0</v>
      </c>
      <c r="M53" s="11"/>
      <c r="N53" s="11"/>
      <c r="O53" s="11"/>
      <c r="P53" s="11"/>
      <c r="Q53" s="11"/>
      <c r="R53" s="11"/>
      <c r="S53" s="11"/>
      <c r="T53" s="11"/>
      <c r="U53" s="11"/>
      <c r="V53" s="11"/>
    </row>
    <row r="54" spans="2:22" ht="15.75" customHeight="1" x14ac:dyDescent="0.2">
      <c r="B54" s="43"/>
      <c r="C54" s="45"/>
      <c r="D54" s="71">
        <v>0</v>
      </c>
      <c r="E54" s="87">
        <f t="shared" si="23"/>
        <v>0</v>
      </c>
      <c r="F54" s="45"/>
      <c r="G54" s="71">
        <v>0</v>
      </c>
      <c r="H54" s="88">
        <f t="shared" si="24"/>
        <v>0</v>
      </c>
      <c r="I54" s="89">
        <f t="shared" si="25"/>
        <v>0</v>
      </c>
      <c r="J54" s="90">
        <f t="shared" si="21"/>
        <v>0</v>
      </c>
      <c r="K54" s="91">
        <f t="shared" si="22"/>
        <v>0</v>
      </c>
      <c r="M54" s="11"/>
      <c r="N54" s="11"/>
      <c r="O54" s="11"/>
      <c r="P54" s="11"/>
      <c r="Q54" s="11"/>
      <c r="R54" s="11"/>
      <c r="S54" s="11"/>
      <c r="T54" s="11"/>
      <c r="U54" s="11"/>
      <c r="V54" s="11"/>
    </row>
    <row r="55" spans="2:22" ht="15.75" customHeight="1" x14ac:dyDescent="0.2">
      <c r="B55" s="43"/>
      <c r="C55" s="45"/>
      <c r="D55" s="71">
        <v>0</v>
      </c>
      <c r="E55" s="87">
        <f t="shared" si="23"/>
        <v>0</v>
      </c>
      <c r="F55" s="45"/>
      <c r="G55" s="71">
        <v>0</v>
      </c>
      <c r="H55" s="88">
        <f t="shared" si="24"/>
        <v>0</v>
      </c>
      <c r="I55" s="89">
        <f t="shared" si="25"/>
        <v>0</v>
      </c>
      <c r="J55" s="90">
        <f t="shared" si="21"/>
        <v>0</v>
      </c>
      <c r="K55" s="91">
        <f t="shared" si="22"/>
        <v>0</v>
      </c>
      <c r="M55" s="11"/>
      <c r="N55" s="11"/>
      <c r="O55" s="11"/>
      <c r="P55" s="11"/>
      <c r="Q55" s="11"/>
      <c r="R55" s="11"/>
      <c r="S55" s="11"/>
      <c r="T55" s="11"/>
      <c r="U55" s="11"/>
      <c r="V55" s="11"/>
    </row>
    <row r="56" spans="2:22" ht="15.75" customHeight="1" x14ac:dyDescent="0.2">
      <c r="B56" s="43"/>
      <c r="C56" s="45"/>
      <c r="D56" s="71">
        <v>0</v>
      </c>
      <c r="E56" s="87">
        <f t="shared" si="23"/>
        <v>0</v>
      </c>
      <c r="F56" s="45"/>
      <c r="G56" s="71">
        <v>0</v>
      </c>
      <c r="H56" s="88">
        <f t="shared" si="24"/>
        <v>0</v>
      </c>
      <c r="I56" s="89">
        <f t="shared" si="25"/>
        <v>0</v>
      </c>
      <c r="J56" s="90">
        <f t="shared" si="21"/>
        <v>0</v>
      </c>
      <c r="K56" s="91">
        <f t="shared" si="22"/>
        <v>0</v>
      </c>
      <c r="M56" s="11"/>
      <c r="N56" s="11"/>
      <c r="O56" s="11"/>
      <c r="P56" s="11"/>
      <c r="Q56" s="11"/>
      <c r="R56" s="11"/>
      <c r="S56" s="11"/>
      <c r="T56" s="11"/>
      <c r="U56" s="11"/>
      <c r="V56" s="11"/>
    </row>
    <row r="57" spans="2:22" ht="15.75" customHeight="1" thickBot="1" x14ac:dyDescent="0.25">
      <c r="B57" s="131"/>
      <c r="C57" s="115"/>
      <c r="D57" s="118">
        <v>0</v>
      </c>
      <c r="E57" s="132">
        <f t="shared" si="23"/>
        <v>0</v>
      </c>
      <c r="F57" s="115"/>
      <c r="G57" s="118">
        <v>0</v>
      </c>
      <c r="H57" s="119">
        <f t="shared" si="24"/>
        <v>0</v>
      </c>
      <c r="I57" s="120">
        <f t="shared" si="25"/>
        <v>0</v>
      </c>
      <c r="J57" s="121">
        <f t="shared" si="21"/>
        <v>0</v>
      </c>
      <c r="K57" s="122">
        <f t="shared" si="22"/>
        <v>0</v>
      </c>
      <c r="M57" s="11"/>
      <c r="N57" s="11"/>
      <c r="O57" s="11"/>
      <c r="P57" s="11"/>
      <c r="Q57" s="11"/>
      <c r="R57" s="11"/>
      <c r="S57" s="11"/>
      <c r="T57" s="11"/>
      <c r="U57" s="11"/>
      <c r="V57" s="11"/>
    </row>
    <row r="58" spans="2:22" ht="18.75" customHeight="1" thickBot="1" x14ac:dyDescent="0.3">
      <c r="B58" s="54" t="s">
        <v>4</v>
      </c>
      <c r="C58" s="123">
        <f>SUM(C43:C57)</f>
        <v>0</v>
      </c>
      <c r="D58" s="124" t="str">
        <f>IFERROR(E58/C58,"")</f>
        <v/>
      </c>
      <c r="E58" s="125">
        <f>SUM(E43:E57)</f>
        <v>0</v>
      </c>
      <c r="F58" s="126">
        <f>SUM(F43:F57)</f>
        <v>0</v>
      </c>
      <c r="G58" s="124" t="str">
        <f>IFERROR(H58/F58,"")</f>
        <v/>
      </c>
      <c r="H58" s="127">
        <f>SUM(H43:H57)</f>
        <v>0</v>
      </c>
      <c r="I58" s="128">
        <f>SUM(I43:I57)</f>
        <v>0</v>
      </c>
      <c r="J58" s="129" t="str">
        <f>IFERROR(G58-D58,"")</f>
        <v/>
      </c>
      <c r="K58" s="130">
        <f>SUM(K43:K57)</f>
        <v>0</v>
      </c>
      <c r="M58" s="11"/>
      <c r="N58" s="11"/>
      <c r="O58" s="11"/>
      <c r="P58" s="11"/>
      <c r="Q58" s="11"/>
      <c r="R58" s="11"/>
      <c r="S58" s="11"/>
      <c r="T58" s="11"/>
      <c r="U58" s="11"/>
      <c r="V58" s="11"/>
    </row>
    <row r="59" spans="2:22" ht="18.75" customHeight="1" thickBot="1" x14ac:dyDescent="0.25">
      <c r="M59" s="11"/>
      <c r="N59" s="11"/>
      <c r="O59" s="11"/>
      <c r="P59" s="11"/>
      <c r="Q59" s="11"/>
      <c r="R59" s="11"/>
      <c r="S59" s="11"/>
      <c r="T59" s="11"/>
      <c r="U59" s="11"/>
      <c r="V59" s="11"/>
    </row>
    <row r="60" spans="2:22" ht="18.75" customHeight="1" thickBot="1" x14ac:dyDescent="0.3">
      <c r="B60" s="53" t="s">
        <v>25</v>
      </c>
      <c r="C60" s="217" t="s">
        <v>57</v>
      </c>
      <c r="D60" s="218"/>
      <c r="E60" s="218"/>
      <c r="F60" s="217" t="s">
        <v>58</v>
      </c>
      <c r="G60" s="218"/>
      <c r="H60" s="219"/>
      <c r="I60" s="218" t="s">
        <v>59</v>
      </c>
      <c r="J60" s="218"/>
      <c r="K60" s="219"/>
      <c r="M60" s="11"/>
      <c r="N60" s="11"/>
      <c r="O60" s="11"/>
      <c r="P60" s="11"/>
      <c r="Q60" s="11"/>
      <c r="R60" s="11"/>
      <c r="S60" s="11"/>
      <c r="T60" s="11"/>
      <c r="U60" s="11"/>
      <c r="V60" s="11"/>
    </row>
    <row r="61" spans="2:22" ht="18.75" customHeight="1" thickBot="1" x14ac:dyDescent="0.3">
      <c r="B61" s="54" t="s">
        <v>0</v>
      </c>
      <c r="C61" s="96" t="s">
        <v>5</v>
      </c>
      <c r="D61" s="97" t="s">
        <v>1</v>
      </c>
      <c r="E61" s="198" t="s">
        <v>2</v>
      </c>
      <c r="F61" s="96" t="s">
        <v>5</v>
      </c>
      <c r="G61" s="97" t="s">
        <v>1</v>
      </c>
      <c r="H61" s="199" t="s">
        <v>2</v>
      </c>
      <c r="I61" s="200" t="s">
        <v>5</v>
      </c>
      <c r="J61" s="201" t="s">
        <v>1</v>
      </c>
      <c r="K61" s="199" t="s">
        <v>2</v>
      </c>
      <c r="M61" s="11"/>
      <c r="N61" s="11"/>
      <c r="O61" s="11"/>
      <c r="P61" s="11"/>
      <c r="Q61" s="11"/>
      <c r="R61" s="11"/>
      <c r="S61" s="11"/>
      <c r="T61" s="11"/>
      <c r="U61" s="11"/>
      <c r="V61" s="11"/>
    </row>
    <row r="62" spans="2:22" ht="15.75" customHeight="1" x14ac:dyDescent="0.2">
      <c r="B62" s="44"/>
      <c r="C62" s="72"/>
      <c r="D62" s="71">
        <v>0</v>
      </c>
      <c r="E62" s="87">
        <f>C62*D62</f>
        <v>0</v>
      </c>
      <c r="F62" s="72"/>
      <c r="G62" s="71">
        <v>0</v>
      </c>
      <c r="H62" s="88">
        <f>F62*G62</f>
        <v>0</v>
      </c>
      <c r="I62" s="89">
        <f>IFERROR(F62-C62,"")</f>
        <v>0</v>
      </c>
      <c r="J62" s="90">
        <f t="shared" ref="J62:J76" si="26">IFERROR(G62-D62,"")</f>
        <v>0</v>
      </c>
      <c r="K62" s="91">
        <f t="shared" ref="K62:K76" si="27">IFERROR(H62-E62,"")</f>
        <v>0</v>
      </c>
      <c r="M62" s="11"/>
      <c r="N62" s="11"/>
      <c r="O62" s="11"/>
      <c r="P62" s="11"/>
      <c r="Q62" s="11"/>
      <c r="R62" s="11"/>
      <c r="S62" s="11"/>
      <c r="T62" s="11"/>
      <c r="U62" s="11"/>
      <c r="V62" s="11"/>
    </row>
    <row r="63" spans="2:22" ht="15.75" customHeight="1" x14ac:dyDescent="0.2">
      <c r="B63" s="43"/>
      <c r="C63" s="45"/>
      <c r="D63" s="71">
        <v>0</v>
      </c>
      <c r="E63" s="87">
        <f t="shared" ref="E63:E76" si="28">C63*D63</f>
        <v>0</v>
      </c>
      <c r="F63" s="45"/>
      <c r="G63" s="71">
        <v>0</v>
      </c>
      <c r="H63" s="88">
        <f t="shared" ref="H63:H76" si="29">F63*G63</f>
        <v>0</v>
      </c>
      <c r="I63" s="89">
        <f t="shared" ref="I63:I76" si="30">IFERROR(F63-C63,"")</f>
        <v>0</v>
      </c>
      <c r="J63" s="90">
        <f t="shared" si="26"/>
        <v>0</v>
      </c>
      <c r="K63" s="91">
        <f t="shared" si="27"/>
        <v>0</v>
      </c>
      <c r="M63" s="11"/>
      <c r="N63" s="11"/>
      <c r="O63" s="11"/>
      <c r="P63" s="11"/>
      <c r="Q63" s="11"/>
      <c r="R63" s="11"/>
      <c r="S63" s="11"/>
      <c r="T63" s="11"/>
      <c r="U63" s="11"/>
      <c r="V63" s="11"/>
    </row>
    <row r="64" spans="2:22" ht="15.75" customHeight="1" x14ac:dyDescent="0.2">
      <c r="B64" s="43"/>
      <c r="C64" s="45"/>
      <c r="D64" s="71">
        <v>0</v>
      </c>
      <c r="E64" s="87">
        <f t="shared" si="28"/>
        <v>0</v>
      </c>
      <c r="F64" s="45"/>
      <c r="G64" s="71">
        <v>0</v>
      </c>
      <c r="H64" s="88">
        <f t="shared" si="29"/>
        <v>0</v>
      </c>
      <c r="I64" s="89">
        <f t="shared" si="30"/>
        <v>0</v>
      </c>
      <c r="J64" s="90">
        <f t="shared" si="26"/>
        <v>0</v>
      </c>
      <c r="K64" s="91">
        <f t="shared" si="27"/>
        <v>0</v>
      </c>
      <c r="M64" s="11"/>
      <c r="N64" s="11"/>
      <c r="O64" s="11"/>
      <c r="P64" s="11"/>
      <c r="Q64" s="11"/>
      <c r="R64" s="11"/>
      <c r="S64" s="11"/>
      <c r="T64" s="11"/>
      <c r="U64" s="11"/>
      <c r="V64" s="11"/>
    </row>
    <row r="65" spans="2:22" ht="15.75" customHeight="1" x14ac:dyDescent="0.2">
      <c r="B65" s="43"/>
      <c r="C65" s="45"/>
      <c r="D65" s="71">
        <v>0</v>
      </c>
      <c r="E65" s="87">
        <f t="shared" si="28"/>
        <v>0</v>
      </c>
      <c r="F65" s="45"/>
      <c r="G65" s="71">
        <v>0</v>
      </c>
      <c r="H65" s="88">
        <f t="shared" si="29"/>
        <v>0</v>
      </c>
      <c r="I65" s="89">
        <f t="shared" si="30"/>
        <v>0</v>
      </c>
      <c r="J65" s="90">
        <f t="shared" si="26"/>
        <v>0</v>
      </c>
      <c r="K65" s="91">
        <f t="shared" si="27"/>
        <v>0</v>
      </c>
      <c r="M65" s="11"/>
      <c r="N65" s="11"/>
      <c r="O65" s="11"/>
      <c r="P65" s="11"/>
      <c r="Q65" s="11"/>
      <c r="R65" s="11"/>
      <c r="S65" s="11"/>
      <c r="T65" s="11"/>
      <c r="U65" s="11"/>
      <c r="V65" s="11"/>
    </row>
    <row r="66" spans="2:22" ht="15.75" customHeight="1" x14ac:dyDescent="0.2">
      <c r="B66" s="43"/>
      <c r="C66" s="45"/>
      <c r="D66" s="71">
        <v>0</v>
      </c>
      <c r="E66" s="87">
        <f t="shared" si="28"/>
        <v>0</v>
      </c>
      <c r="F66" s="45"/>
      <c r="G66" s="71">
        <v>0</v>
      </c>
      <c r="H66" s="88">
        <f t="shared" si="29"/>
        <v>0</v>
      </c>
      <c r="I66" s="89">
        <f t="shared" si="30"/>
        <v>0</v>
      </c>
      <c r="J66" s="90">
        <f t="shared" si="26"/>
        <v>0</v>
      </c>
      <c r="K66" s="91">
        <f t="shared" si="27"/>
        <v>0</v>
      </c>
      <c r="M66" s="11"/>
      <c r="N66" s="11"/>
      <c r="O66" s="11"/>
      <c r="P66" s="11"/>
      <c r="Q66" s="11"/>
      <c r="R66" s="11"/>
      <c r="S66" s="11"/>
      <c r="T66" s="11"/>
      <c r="U66" s="11"/>
      <c r="V66" s="11"/>
    </row>
    <row r="67" spans="2:22" ht="15.75" customHeight="1" x14ac:dyDescent="0.2">
      <c r="B67" s="43"/>
      <c r="C67" s="45"/>
      <c r="D67" s="71">
        <v>0</v>
      </c>
      <c r="E67" s="87">
        <f t="shared" si="28"/>
        <v>0</v>
      </c>
      <c r="F67" s="45"/>
      <c r="G67" s="71">
        <v>0</v>
      </c>
      <c r="H67" s="88">
        <f t="shared" si="29"/>
        <v>0</v>
      </c>
      <c r="I67" s="89">
        <f t="shared" si="30"/>
        <v>0</v>
      </c>
      <c r="J67" s="90">
        <f t="shared" si="26"/>
        <v>0</v>
      </c>
      <c r="K67" s="91">
        <f t="shared" si="27"/>
        <v>0</v>
      </c>
      <c r="M67" s="11"/>
      <c r="N67" s="11"/>
      <c r="O67" s="11"/>
      <c r="P67" s="11"/>
      <c r="Q67" s="11"/>
      <c r="R67" s="11"/>
      <c r="S67" s="11"/>
      <c r="T67" s="11"/>
      <c r="U67" s="11"/>
      <c r="V67" s="11"/>
    </row>
    <row r="68" spans="2:22" ht="15.75" customHeight="1" x14ac:dyDescent="0.2">
      <c r="B68" s="43"/>
      <c r="C68" s="45"/>
      <c r="D68" s="71">
        <v>0</v>
      </c>
      <c r="E68" s="87">
        <f t="shared" si="28"/>
        <v>0</v>
      </c>
      <c r="F68" s="45"/>
      <c r="G68" s="71">
        <v>0</v>
      </c>
      <c r="H68" s="88">
        <f t="shared" si="29"/>
        <v>0</v>
      </c>
      <c r="I68" s="89">
        <f t="shared" si="30"/>
        <v>0</v>
      </c>
      <c r="J68" s="90">
        <f t="shared" si="26"/>
        <v>0</v>
      </c>
      <c r="K68" s="91">
        <f t="shared" si="27"/>
        <v>0</v>
      </c>
      <c r="M68" s="11"/>
      <c r="N68" s="11"/>
      <c r="O68" s="11"/>
      <c r="P68" s="11"/>
      <c r="Q68" s="11"/>
      <c r="R68" s="11"/>
      <c r="S68" s="11"/>
      <c r="T68" s="11"/>
      <c r="U68" s="11"/>
      <c r="V68" s="11"/>
    </row>
    <row r="69" spans="2:22" ht="15.75" customHeight="1" x14ac:dyDescent="0.2">
      <c r="B69" s="43"/>
      <c r="C69" s="45"/>
      <c r="D69" s="71">
        <v>0</v>
      </c>
      <c r="E69" s="87">
        <f t="shared" si="28"/>
        <v>0</v>
      </c>
      <c r="F69" s="45"/>
      <c r="G69" s="71">
        <v>0</v>
      </c>
      <c r="H69" s="88">
        <f t="shared" si="29"/>
        <v>0</v>
      </c>
      <c r="I69" s="89">
        <f t="shared" si="30"/>
        <v>0</v>
      </c>
      <c r="J69" s="90">
        <f t="shared" si="26"/>
        <v>0</v>
      </c>
      <c r="K69" s="91">
        <f t="shared" si="27"/>
        <v>0</v>
      </c>
      <c r="M69" s="11"/>
      <c r="N69" s="11"/>
      <c r="O69" s="11"/>
      <c r="P69" s="11"/>
      <c r="Q69" s="11"/>
      <c r="R69" s="11"/>
      <c r="S69" s="11"/>
      <c r="T69" s="11"/>
      <c r="U69" s="11"/>
      <c r="V69" s="11"/>
    </row>
    <row r="70" spans="2:22" ht="15.75" customHeight="1" x14ac:dyDescent="0.2">
      <c r="B70" s="43"/>
      <c r="C70" s="45"/>
      <c r="D70" s="71">
        <v>0</v>
      </c>
      <c r="E70" s="87">
        <f t="shared" si="28"/>
        <v>0</v>
      </c>
      <c r="F70" s="45"/>
      <c r="G70" s="71">
        <v>0</v>
      </c>
      <c r="H70" s="88">
        <f t="shared" si="29"/>
        <v>0</v>
      </c>
      <c r="I70" s="89">
        <f t="shared" si="30"/>
        <v>0</v>
      </c>
      <c r="J70" s="90">
        <f t="shared" si="26"/>
        <v>0</v>
      </c>
      <c r="K70" s="91">
        <f t="shared" si="27"/>
        <v>0</v>
      </c>
      <c r="M70" s="11"/>
      <c r="N70" s="11"/>
      <c r="O70" s="11"/>
      <c r="P70" s="11"/>
      <c r="Q70" s="11"/>
      <c r="R70" s="11"/>
      <c r="S70" s="11"/>
      <c r="T70" s="11"/>
      <c r="U70" s="11"/>
      <c r="V70" s="11"/>
    </row>
    <row r="71" spans="2:22" ht="15.75" customHeight="1" x14ac:dyDescent="0.2">
      <c r="B71" s="43"/>
      <c r="C71" s="45"/>
      <c r="D71" s="71">
        <v>0</v>
      </c>
      <c r="E71" s="87">
        <f t="shared" si="28"/>
        <v>0</v>
      </c>
      <c r="F71" s="45"/>
      <c r="G71" s="71">
        <v>0</v>
      </c>
      <c r="H71" s="88">
        <f t="shared" si="29"/>
        <v>0</v>
      </c>
      <c r="I71" s="89">
        <f t="shared" si="30"/>
        <v>0</v>
      </c>
      <c r="J71" s="90">
        <f t="shared" si="26"/>
        <v>0</v>
      </c>
      <c r="K71" s="91">
        <f t="shared" si="27"/>
        <v>0</v>
      </c>
      <c r="M71" s="11"/>
      <c r="N71" s="11"/>
      <c r="O71" s="11"/>
      <c r="P71" s="11"/>
      <c r="Q71" s="11"/>
      <c r="R71" s="11"/>
      <c r="S71" s="11"/>
      <c r="T71" s="11"/>
      <c r="U71" s="11"/>
      <c r="V71" s="11"/>
    </row>
    <row r="72" spans="2:22" ht="15.75" customHeight="1" x14ac:dyDescent="0.2">
      <c r="B72" s="43"/>
      <c r="C72" s="45"/>
      <c r="D72" s="71">
        <v>0</v>
      </c>
      <c r="E72" s="87">
        <f t="shared" si="28"/>
        <v>0</v>
      </c>
      <c r="F72" s="45"/>
      <c r="G72" s="71">
        <v>0</v>
      </c>
      <c r="H72" s="88">
        <f t="shared" si="29"/>
        <v>0</v>
      </c>
      <c r="I72" s="89">
        <f t="shared" si="30"/>
        <v>0</v>
      </c>
      <c r="J72" s="90">
        <f t="shared" si="26"/>
        <v>0</v>
      </c>
      <c r="K72" s="91">
        <f t="shared" si="27"/>
        <v>0</v>
      </c>
      <c r="M72" s="11"/>
      <c r="N72" s="11"/>
      <c r="O72" s="11"/>
      <c r="P72" s="11"/>
      <c r="Q72" s="11"/>
      <c r="R72" s="11"/>
      <c r="S72" s="11"/>
      <c r="T72" s="11"/>
      <c r="U72" s="11"/>
      <c r="V72" s="11"/>
    </row>
    <row r="73" spans="2:22" ht="15.75" customHeight="1" x14ac:dyDescent="0.2">
      <c r="B73" s="43"/>
      <c r="C73" s="45"/>
      <c r="D73" s="71">
        <v>0</v>
      </c>
      <c r="E73" s="87">
        <f t="shared" si="28"/>
        <v>0</v>
      </c>
      <c r="F73" s="45"/>
      <c r="G73" s="71">
        <v>0</v>
      </c>
      <c r="H73" s="88">
        <f t="shared" si="29"/>
        <v>0</v>
      </c>
      <c r="I73" s="89">
        <f t="shared" si="30"/>
        <v>0</v>
      </c>
      <c r="J73" s="90">
        <f t="shared" si="26"/>
        <v>0</v>
      </c>
      <c r="K73" s="91">
        <f t="shared" si="27"/>
        <v>0</v>
      </c>
      <c r="M73" s="11"/>
      <c r="N73" s="11"/>
      <c r="O73" s="11"/>
      <c r="P73" s="11"/>
      <c r="Q73" s="11"/>
      <c r="R73" s="11"/>
      <c r="S73" s="11"/>
      <c r="T73" s="11"/>
      <c r="U73" s="11"/>
      <c r="V73" s="11"/>
    </row>
    <row r="74" spans="2:22" ht="15.75" customHeight="1" x14ac:dyDescent="0.2">
      <c r="B74" s="43"/>
      <c r="C74" s="45"/>
      <c r="D74" s="71">
        <v>0</v>
      </c>
      <c r="E74" s="87">
        <f t="shared" si="28"/>
        <v>0</v>
      </c>
      <c r="F74" s="45"/>
      <c r="G74" s="71">
        <v>0</v>
      </c>
      <c r="H74" s="88">
        <f t="shared" si="29"/>
        <v>0</v>
      </c>
      <c r="I74" s="89">
        <f t="shared" si="30"/>
        <v>0</v>
      </c>
      <c r="J74" s="90">
        <f t="shared" si="26"/>
        <v>0</v>
      </c>
      <c r="K74" s="91">
        <f t="shared" si="27"/>
        <v>0</v>
      </c>
      <c r="M74" s="11"/>
      <c r="N74" s="11"/>
      <c r="O74" s="11"/>
      <c r="P74" s="11"/>
      <c r="Q74" s="11"/>
      <c r="R74" s="11"/>
      <c r="S74" s="11"/>
      <c r="T74" s="11"/>
      <c r="U74" s="11"/>
      <c r="V74" s="11"/>
    </row>
    <row r="75" spans="2:22" ht="15.75" customHeight="1" x14ac:dyDescent="0.2">
      <c r="B75" s="43"/>
      <c r="C75" s="45"/>
      <c r="D75" s="71">
        <v>0</v>
      </c>
      <c r="E75" s="87">
        <f t="shared" si="28"/>
        <v>0</v>
      </c>
      <c r="F75" s="45"/>
      <c r="G75" s="71">
        <v>0</v>
      </c>
      <c r="H75" s="88">
        <f t="shared" si="29"/>
        <v>0</v>
      </c>
      <c r="I75" s="89">
        <f t="shared" si="30"/>
        <v>0</v>
      </c>
      <c r="J75" s="90">
        <f t="shared" si="26"/>
        <v>0</v>
      </c>
      <c r="K75" s="91">
        <f t="shared" si="27"/>
        <v>0</v>
      </c>
      <c r="M75" s="11"/>
      <c r="N75" s="11"/>
      <c r="O75" s="11"/>
      <c r="P75" s="11"/>
      <c r="Q75" s="11"/>
      <c r="R75" s="11"/>
      <c r="S75" s="11"/>
      <c r="T75" s="11"/>
      <c r="U75" s="11"/>
      <c r="V75" s="11"/>
    </row>
    <row r="76" spans="2:22" ht="15.75" customHeight="1" thickBot="1" x14ac:dyDescent="0.25">
      <c r="B76" s="131"/>
      <c r="C76" s="115"/>
      <c r="D76" s="118">
        <v>0</v>
      </c>
      <c r="E76" s="132">
        <f t="shared" si="28"/>
        <v>0</v>
      </c>
      <c r="F76" s="115"/>
      <c r="G76" s="118">
        <v>0</v>
      </c>
      <c r="H76" s="119">
        <f t="shared" si="29"/>
        <v>0</v>
      </c>
      <c r="I76" s="120">
        <f t="shared" si="30"/>
        <v>0</v>
      </c>
      <c r="J76" s="121">
        <f t="shared" si="26"/>
        <v>0</v>
      </c>
      <c r="K76" s="122">
        <f t="shared" si="27"/>
        <v>0</v>
      </c>
      <c r="M76" s="11"/>
      <c r="N76" s="11"/>
      <c r="O76" s="11"/>
      <c r="P76" s="11"/>
      <c r="Q76" s="11"/>
      <c r="R76" s="11"/>
      <c r="S76" s="11"/>
      <c r="T76" s="11"/>
      <c r="U76" s="11"/>
      <c r="V76" s="11"/>
    </row>
    <row r="77" spans="2:22" ht="18.75" customHeight="1" thickBot="1" x14ac:dyDescent="0.3">
      <c r="B77" s="54" t="s">
        <v>4</v>
      </c>
      <c r="C77" s="123">
        <f>SUM(C62:C76)</f>
        <v>0</v>
      </c>
      <c r="D77" s="124" t="str">
        <f>IFERROR(E77/C77,"")</f>
        <v/>
      </c>
      <c r="E77" s="125">
        <f>SUM(E62:E76)</f>
        <v>0</v>
      </c>
      <c r="F77" s="126">
        <f>SUM(F62:F76)</f>
        <v>0</v>
      </c>
      <c r="G77" s="124" t="str">
        <f>IFERROR(H77/F77,"")</f>
        <v/>
      </c>
      <c r="H77" s="127">
        <f>SUM(H62:H76)</f>
        <v>0</v>
      </c>
      <c r="I77" s="128">
        <f>SUM(I62:I76)</f>
        <v>0</v>
      </c>
      <c r="J77" s="129" t="str">
        <f>IFERROR(G77-D77,"")</f>
        <v/>
      </c>
      <c r="K77" s="130">
        <f>SUM(K62:K76)</f>
        <v>0</v>
      </c>
      <c r="M77" s="11"/>
      <c r="N77" s="11"/>
      <c r="O77" s="11"/>
      <c r="P77" s="11"/>
      <c r="Q77" s="11"/>
      <c r="R77" s="11"/>
      <c r="S77" s="11"/>
      <c r="T77" s="11"/>
      <c r="U77" s="11"/>
      <c r="V77" s="11"/>
    </row>
    <row r="78" spans="2:22" ht="18.75" customHeight="1" thickBot="1" x14ac:dyDescent="0.25">
      <c r="M78" s="11"/>
      <c r="N78" s="11"/>
      <c r="O78" s="11"/>
      <c r="P78" s="11"/>
      <c r="Q78" s="11"/>
      <c r="R78" s="11"/>
      <c r="S78" s="11"/>
      <c r="T78" s="11"/>
      <c r="U78" s="11"/>
      <c r="V78" s="11"/>
    </row>
    <row r="79" spans="2:22" ht="18.75" customHeight="1" thickBot="1" x14ac:dyDescent="0.3">
      <c r="B79" s="53" t="s">
        <v>26</v>
      </c>
      <c r="C79" s="217" t="s">
        <v>57</v>
      </c>
      <c r="D79" s="218"/>
      <c r="E79" s="218"/>
      <c r="F79" s="217" t="s">
        <v>58</v>
      </c>
      <c r="G79" s="218"/>
      <c r="H79" s="219"/>
      <c r="I79" s="218" t="s">
        <v>59</v>
      </c>
      <c r="J79" s="218"/>
      <c r="K79" s="219"/>
      <c r="M79" s="11"/>
      <c r="N79" s="11"/>
      <c r="O79" s="11"/>
      <c r="P79" s="11"/>
      <c r="Q79" s="11"/>
      <c r="R79" s="11"/>
      <c r="S79" s="11"/>
      <c r="T79" s="11"/>
      <c r="U79" s="11"/>
      <c r="V79" s="11"/>
    </row>
    <row r="80" spans="2:22" ht="18.75" customHeight="1" thickBot="1" x14ac:dyDescent="0.3">
      <c r="B80" s="54" t="s">
        <v>0</v>
      </c>
      <c r="C80" s="96" t="s">
        <v>5</v>
      </c>
      <c r="D80" s="97" t="s">
        <v>1</v>
      </c>
      <c r="E80" s="198" t="s">
        <v>2</v>
      </c>
      <c r="F80" s="96" t="s">
        <v>5</v>
      </c>
      <c r="G80" s="97" t="s">
        <v>1</v>
      </c>
      <c r="H80" s="199" t="s">
        <v>2</v>
      </c>
      <c r="I80" s="200" t="s">
        <v>5</v>
      </c>
      <c r="J80" s="201" t="s">
        <v>1</v>
      </c>
      <c r="K80" s="199" t="s">
        <v>2</v>
      </c>
      <c r="M80" s="11"/>
      <c r="N80" s="11"/>
      <c r="O80" s="11"/>
      <c r="P80" s="11"/>
      <c r="Q80" s="11"/>
      <c r="R80" s="11"/>
      <c r="S80" s="11"/>
      <c r="T80" s="11"/>
      <c r="U80" s="11"/>
      <c r="V80" s="11"/>
    </row>
    <row r="81" spans="2:22" ht="15.75" customHeight="1" x14ac:dyDescent="0.2">
      <c r="B81" s="44"/>
      <c r="C81" s="72"/>
      <c r="D81" s="71">
        <v>0</v>
      </c>
      <c r="E81" s="87">
        <f>C81*D81</f>
        <v>0</v>
      </c>
      <c r="F81" s="72"/>
      <c r="G81" s="71">
        <v>0</v>
      </c>
      <c r="H81" s="88">
        <f>F81*G81</f>
        <v>0</v>
      </c>
      <c r="I81" s="89">
        <f>IFERROR(F81-C81,"")</f>
        <v>0</v>
      </c>
      <c r="J81" s="90">
        <f t="shared" ref="J81:J95" si="31">IFERROR(G81-D81,"")</f>
        <v>0</v>
      </c>
      <c r="K81" s="91">
        <f t="shared" ref="K81:K95" si="32">IFERROR(H81-E81,"")</f>
        <v>0</v>
      </c>
      <c r="M81" s="11"/>
      <c r="N81" s="11"/>
      <c r="O81" s="11"/>
      <c r="P81" s="11"/>
      <c r="Q81" s="11"/>
      <c r="R81" s="11"/>
      <c r="S81" s="11"/>
      <c r="T81" s="11"/>
      <c r="U81" s="11"/>
      <c r="V81" s="11"/>
    </row>
    <row r="82" spans="2:22" ht="15.75" customHeight="1" x14ac:dyDescent="0.2">
      <c r="B82" s="43"/>
      <c r="C82" s="45"/>
      <c r="D82" s="71">
        <v>0</v>
      </c>
      <c r="E82" s="87">
        <f t="shared" ref="E82:E95" si="33">C82*D82</f>
        <v>0</v>
      </c>
      <c r="F82" s="45"/>
      <c r="G82" s="71">
        <v>0</v>
      </c>
      <c r="H82" s="88">
        <f t="shared" ref="H82:H95" si="34">F82*G82</f>
        <v>0</v>
      </c>
      <c r="I82" s="89">
        <f t="shared" ref="I82:I95" si="35">IFERROR(F82-C82,"")</f>
        <v>0</v>
      </c>
      <c r="J82" s="90">
        <f t="shared" si="31"/>
        <v>0</v>
      </c>
      <c r="K82" s="91">
        <f t="shared" si="32"/>
        <v>0</v>
      </c>
      <c r="M82" s="11"/>
      <c r="N82" s="11"/>
      <c r="O82" s="11"/>
      <c r="P82" s="11"/>
      <c r="Q82" s="11"/>
      <c r="R82" s="11"/>
      <c r="S82" s="11"/>
      <c r="T82" s="11"/>
      <c r="U82" s="11"/>
      <c r="V82" s="11"/>
    </row>
    <row r="83" spans="2:22" ht="15.75" customHeight="1" x14ac:dyDescent="0.2">
      <c r="B83" s="43"/>
      <c r="C83" s="45"/>
      <c r="D83" s="71">
        <v>0</v>
      </c>
      <c r="E83" s="87">
        <f t="shared" si="33"/>
        <v>0</v>
      </c>
      <c r="F83" s="45"/>
      <c r="G83" s="71">
        <v>0</v>
      </c>
      <c r="H83" s="88">
        <f t="shared" si="34"/>
        <v>0</v>
      </c>
      <c r="I83" s="89">
        <f t="shared" si="35"/>
        <v>0</v>
      </c>
      <c r="J83" s="90">
        <f t="shared" si="31"/>
        <v>0</v>
      </c>
      <c r="K83" s="91">
        <f t="shared" si="32"/>
        <v>0</v>
      </c>
      <c r="M83" s="11"/>
      <c r="N83" s="11"/>
      <c r="O83" s="11"/>
      <c r="P83" s="11"/>
      <c r="Q83" s="11"/>
      <c r="R83" s="11"/>
      <c r="S83" s="11"/>
      <c r="T83" s="11"/>
      <c r="U83" s="11"/>
      <c r="V83" s="11"/>
    </row>
    <row r="84" spans="2:22" ht="15.75" customHeight="1" x14ac:dyDescent="0.2">
      <c r="B84" s="43"/>
      <c r="C84" s="45"/>
      <c r="D84" s="71">
        <v>0</v>
      </c>
      <c r="E84" s="87">
        <f t="shared" si="33"/>
        <v>0</v>
      </c>
      <c r="F84" s="45"/>
      <c r="G84" s="71">
        <v>0</v>
      </c>
      <c r="H84" s="88">
        <f t="shared" si="34"/>
        <v>0</v>
      </c>
      <c r="I84" s="89">
        <f t="shared" si="35"/>
        <v>0</v>
      </c>
      <c r="J84" s="90">
        <f t="shared" si="31"/>
        <v>0</v>
      </c>
      <c r="K84" s="91">
        <f t="shared" si="32"/>
        <v>0</v>
      </c>
      <c r="M84" s="11"/>
      <c r="N84" s="11"/>
      <c r="O84" s="11"/>
      <c r="P84" s="11"/>
      <c r="Q84" s="11"/>
      <c r="R84" s="11"/>
      <c r="S84" s="11"/>
      <c r="T84" s="11"/>
      <c r="U84" s="11"/>
      <c r="V84" s="11"/>
    </row>
    <row r="85" spans="2:22" ht="15.75" customHeight="1" x14ac:dyDescent="0.2">
      <c r="B85" s="43"/>
      <c r="C85" s="45"/>
      <c r="D85" s="71">
        <v>0</v>
      </c>
      <c r="E85" s="87">
        <f t="shared" si="33"/>
        <v>0</v>
      </c>
      <c r="F85" s="45"/>
      <c r="G85" s="71">
        <v>0</v>
      </c>
      <c r="H85" s="88">
        <f t="shared" si="34"/>
        <v>0</v>
      </c>
      <c r="I85" s="89">
        <f t="shared" si="35"/>
        <v>0</v>
      </c>
      <c r="J85" s="90">
        <f t="shared" si="31"/>
        <v>0</v>
      </c>
      <c r="K85" s="91">
        <f t="shared" si="32"/>
        <v>0</v>
      </c>
      <c r="M85" s="11"/>
      <c r="N85" s="11"/>
      <c r="O85" s="11"/>
      <c r="P85" s="11"/>
      <c r="Q85" s="11"/>
      <c r="R85" s="11"/>
      <c r="S85" s="11"/>
      <c r="T85" s="11"/>
      <c r="U85" s="11"/>
      <c r="V85" s="11"/>
    </row>
    <row r="86" spans="2:22" ht="15.75" customHeight="1" x14ac:dyDescent="0.2">
      <c r="B86" s="43"/>
      <c r="C86" s="45"/>
      <c r="D86" s="71">
        <v>0</v>
      </c>
      <c r="E86" s="87">
        <f t="shared" si="33"/>
        <v>0</v>
      </c>
      <c r="F86" s="45"/>
      <c r="G86" s="71">
        <v>0</v>
      </c>
      <c r="H86" s="88">
        <f t="shared" si="34"/>
        <v>0</v>
      </c>
      <c r="I86" s="89">
        <f t="shared" si="35"/>
        <v>0</v>
      </c>
      <c r="J86" s="90">
        <f t="shared" si="31"/>
        <v>0</v>
      </c>
      <c r="K86" s="91">
        <f t="shared" si="32"/>
        <v>0</v>
      </c>
      <c r="M86" s="11"/>
      <c r="N86" s="11"/>
      <c r="O86" s="11"/>
      <c r="P86" s="11"/>
      <c r="Q86" s="11"/>
      <c r="R86" s="11"/>
      <c r="S86" s="11"/>
      <c r="T86" s="11"/>
      <c r="U86" s="11"/>
      <c r="V86" s="11"/>
    </row>
    <row r="87" spans="2:22" ht="15.75" customHeight="1" x14ac:dyDescent="0.2">
      <c r="B87" s="43"/>
      <c r="C87" s="45"/>
      <c r="D87" s="71">
        <v>0</v>
      </c>
      <c r="E87" s="87">
        <f t="shared" si="33"/>
        <v>0</v>
      </c>
      <c r="F87" s="45"/>
      <c r="G87" s="71">
        <v>0</v>
      </c>
      <c r="H87" s="88">
        <f t="shared" si="34"/>
        <v>0</v>
      </c>
      <c r="I87" s="89">
        <f t="shared" si="35"/>
        <v>0</v>
      </c>
      <c r="J87" s="90">
        <f t="shared" si="31"/>
        <v>0</v>
      </c>
      <c r="K87" s="91">
        <f t="shared" si="32"/>
        <v>0</v>
      </c>
      <c r="M87" s="11"/>
      <c r="N87" s="11"/>
      <c r="O87" s="11"/>
      <c r="P87" s="11"/>
      <c r="Q87" s="11"/>
      <c r="R87" s="11"/>
      <c r="S87" s="11"/>
      <c r="T87" s="11"/>
      <c r="U87" s="11"/>
      <c r="V87" s="11"/>
    </row>
    <row r="88" spans="2:22" ht="15.75" customHeight="1" x14ac:dyDescent="0.2">
      <c r="B88" s="43"/>
      <c r="C88" s="45"/>
      <c r="D88" s="71">
        <v>0</v>
      </c>
      <c r="E88" s="87">
        <f t="shared" si="33"/>
        <v>0</v>
      </c>
      <c r="F88" s="45"/>
      <c r="G88" s="71">
        <v>0</v>
      </c>
      <c r="H88" s="88">
        <f t="shared" si="34"/>
        <v>0</v>
      </c>
      <c r="I88" s="89">
        <f t="shared" si="35"/>
        <v>0</v>
      </c>
      <c r="J88" s="90">
        <f t="shared" si="31"/>
        <v>0</v>
      </c>
      <c r="K88" s="91">
        <f t="shared" si="32"/>
        <v>0</v>
      </c>
      <c r="M88" s="11"/>
      <c r="N88" s="11"/>
      <c r="O88" s="11"/>
      <c r="P88" s="11"/>
      <c r="Q88" s="11"/>
      <c r="R88" s="11"/>
      <c r="S88" s="11"/>
      <c r="T88" s="11"/>
      <c r="U88" s="11"/>
      <c r="V88" s="11"/>
    </row>
    <row r="89" spans="2:22" ht="15.75" customHeight="1" x14ac:dyDescent="0.2">
      <c r="B89" s="43"/>
      <c r="C89" s="45"/>
      <c r="D89" s="71">
        <v>0</v>
      </c>
      <c r="E89" s="87">
        <f t="shared" si="33"/>
        <v>0</v>
      </c>
      <c r="F89" s="45"/>
      <c r="G89" s="71">
        <v>0</v>
      </c>
      <c r="H89" s="88">
        <f t="shared" si="34"/>
        <v>0</v>
      </c>
      <c r="I89" s="89">
        <f t="shared" si="35"/>
        <v>0</v>
      </c>
      <c r="J89" s="90">
        <f t="shared" si="31"/>
        <v>0</v>
      </c>
      <c r="K89" s="91">
        <f t="shared" si="32"/>
        <v>0</v>
      </c>
      <c r="M89" s="11"/>
      <c r="N89" s="11"/>
      <c r="O89" s="11"/>
      <c r="P89" s="11"/>
      <c r="Q89" s="11"/>
      <c r="R89" s="11"/>
      <c r="S89" s="11"/>
      <c r="T89" s="11"/>
      <c r="U89" s="11"/>
      <c r="V89" s="11"/>
    </row>
    <row r="90" spans="2:22" ht="15.75" customHeight="1" x14ac:dyDescent="0.2">
      <c r="B90" s="43"/>
      <c r="C90" s="45"/>
      <c r="D90" s="71">
        <v>0</v>
      </c>
      <c r="E90" s="87">
        <f t="shared" si="33"/>
        <v>0</v>
      </c>
      <c r="F90" s="45"/>
      <c r="G90" s="71">
        <v>0</v>
      </c>
      <c r="H90" s="88">
        <f t="shared" si="34"/>
        <v>0</v>
      </c>
      <c r="I90" s="89">
        <f t="shared" si="35"/>
        <v>0</v>
      </c>
      <c r="J90" s="90">
        <f t="shared" si="31"/>
        <v>0</v>
      </c>
      <c r="K90" s="91">
        <f t="shared" si="32"/>
        <v>0</v>
      </c>
      <c r="M90" s="11"/>
      <c r="N90" s="11"/>
      <c r="O90" s="11"/>
      <c r="P90" s="11"/>
      <c r="Q90" s="11"/>
      <c r="R90" s="11"/>
      <c r="S90" s="11"/>
      <c r="T90" s="11"/>
      <c r="U90" s="11"/>
      <c r="V90" s="11"/>
    </row>
    <row r="91" spans="2:22" ht="15.75" customHeight="1" x14ac:dyDescent="0.2">
      <c r="B91" s="43"/>
      <c r="C91" s="45"/>
      <c r="D91" s="71">
        <v>0</v>
      </c>
      <c r="E91" s="87">
        <f t="shared" si="33"/>
        <v>0</v>
      </c>
      <c r="F91" s="45"/>
      <c r="G91" s="71">
        <v>0</v>
      </c>
      <c r="H91" s="88">
        <f t="shared" si="34"/>
        <v>0</v>
      </c>
      <c r="I91" s="89">
        <f t="shared" si="35"/>
        <v>0</v>
      </c>
      <c r="J91" s="90">
        <f t="shared" si="31"/>
        <v>0</v>
      </c>
      <c r="K91" s="91">
        <f t="shared" si="32"/>
        <v>0</v>
      </c>
      <c r="M91" s="11"/>
      <c r="N91" s="11"/>
      <c r="O91" s="11"/>
      <c r="P91" s="11"/>
      <c r="Q91" s="11"/>
      <c r="R91" s="11"/>
      <c r="S91" s="11"/>
      <c r="T91" s="11"/>
      <c r="U91" s="11"/>
      <c r="V91" s="11"/>
    </row>
    <row r="92" spans="2:22" ht="15.75" customHeight="1" x14ac:dyDescent="0.2">
      <c r="B92" s="43"/>
      <c r="C92" s="45"/>
      <c r="D92" s="71">
        <v>0</v>
      </c>
      <c r="E92" s="87">
        <f t="shared" si="33"/>
        <v>0</v>
      </c>
      <c r="F92" s="45"/>
      <c r="G92" s="71">
        <v>0</v>
      </c>
      <c r="H92" s="88">
        <f t="shared" si="34"/>
        <v>0</v>
      </c>
      <c r="I92" s="89">
        <f t="shared" si="35"/>
        <v>0</v>
      </c>
      <c r="J92" s="90">
        <f t="shared" si="31"/>
        <v>0</v>
      </c>
      <c r="K92" s="91">
        <f t="shared" si="32"/>
        <v>0</v>
      </c>
      <c r="M92" s="11"/>
      <c r="N92" s="11"/>
      <c r="O92" s="11"/>
      <c r="P92" s="11"/>
      <c r="Q92" s="11"/>
      <c r="R92" s="11"/>
      <c r="S92" s="11"/>
      <c r="T92" s="11"/>
      <c r="U92" s="11"/>
      <c r="V92" s="11"/>
    </row>
    <row r="93" spans="2:22" ht="15.75" customHeight="1" x14ac:dyDescent="0.2">
      <c r="B93" s="43"/>
      <c r="C93" s="45"/>
      <c r="D93" s="71">
        <v>0</v>
      </c>
      <c r="E93" s="87">
        <f t="shared" si="33"/>
        <v>0</v>
      </c>
      <c r="F93" s="45"/>
      <c r="G93" s="71">
        <v>0</v>
      </c>
      <c r="H93" s="88">
        <f t="shared" si="34"/>
        <v>0</v>
      </c>
      <c r="I93" s="89">
        <f t="shared" si="35"/>
        <v>0</v>
      </c>
      <c r="J93" s="90">
        <f t="shared" si="31"/>
        <v>0</v>
      </c>
      <c r="K93" s="91">
        <f t="shared" si="32"/>
        <v>0</v>
      </c>
      <c r="M93" s="11"/>
      <c r="N93" s="11"/>
      <c r="O93" s="11"/>
      <c r="P93" s="11"/>
      <c r="Q93" s="11"/>
      <c r="R93" s="11"/>
      <c r="S93" s="11"/>
      <c r="T93" s="11"/>
      <c r="U93" s="11"/>
      <c r="V93" s="11"/>
    </row>
    <row r="94" spans="2:22" ht="15.75" customHeight="1" x14ac:dyDescent="0.2">
      <c r="B94" s="43"/>
      <c r="C94" s="45"/>
      <c r="D94" s="71">
        <v>0</v>
      </c>
      <c r="E94" s="87">
        <f t="shared" si="33"/>
        <v>0</v>
      </c>
      <c r="F94" s="45"/>
      <c r="G94" s="71">
        <v>0</v>
      </c>
      <c r="H94" s="88">
        <f t="shared" si="34"/>
        <v>0</v>
      </c>
      <c r="I94" s="89">
        <f t="shared" si="35"/>
        <v>0</v>
      </c>
      <c r="J94" s="90">
        <f t="shared" si="31"/>
        <v>0</v>
      </c>
      <c r="K94" s="91">
        <f t="shared" si="32"/>
        <v>0</v>
      </c>
      <c r="M94" s="11"/>
      <c r="N94" s="11"/>
      <c r="O94" s="11"/>
      <c r="P94" s="11"/>
      <c r="Q94" s="11"/>
      <c r="R94" s="11"/>
      <c r="S94" s="11"/>
      <c r="T94" s="11"/>
      <c r="U94" s="11"/>
      <c r="V94" s="11"/>
    </row>
    <row r="95" spans="2:22" ht="15.75" customHeight="1" thickBot="1" x14ac:dyDescent="0.25">
      <c r="B95" s="131"/>
      <c r="C95" s="115"/>
      <c r="D95" s="118">
        <v>0</v>
      </c>
      <c r="E95" s="132">
        <f t="shared" si="33"/>
        <v>0</v>
      </c>
      <c r="F95" s="115"/>
      <c r="G95" s="118">
        <v>0</v>
      </c>
      <c r="H95" s="119">
        <f t="shared" si="34"/>
        <v>0</v>
      </c>
      <c r="I95" s="120">
        <f t="shared" si="35"/>
        <v>0</v>
      </c>
      <c r="J95" s="121">
        <f t="shared" si="31"/>
        <v>0</v>
      </c>
      <c r="K95" s="122">
        <f t="shared" si="32"/>
        <v>0</v>
      </c>
      <c r="M95" s="11"/>
      <c r="N95" s="11"/>
      <c r="O95" s="11"/>
      <c r="P95" s="11"/>
      <c r="Q95" s="11"/>
      <c r="R95" s="11"/>
      <c r="S95" s="11"/>
      <c r="T95" s="11"/>
      <c r="U95" s="11"/>
      <c r="V95" s="11"/>
    </row>
    <row r="96" spans="2:22" ht="18.75" customHeight="1" thickBot="1" x14ac:dyDescent="0.3">
      <c r="B96" s="54" t="s">
        <v>4</v>
      </c>
      <c r="C96" s="123">
        <f>SUM(C81:C95)</f>
        <v>0</v>
      </c>
      <c r="D96" s="124" t="str">
        <f>IFERROR(E96/C96,"")</f>
        <v/>
      </c>
      <c r="E96" s="125">
        <f>SUM(E81:E95)</f>
        <v>0</v>
      </c>
      <c r="F96" s="126">
        <f>SUM(F81:F95)</f>
        <v>0</v>
      </c>
      <c r="G96" s="124" t="str">
        <f>IFERROR(H96/F96,"")</f>
        <v/>
      </c>
      <c r="H96" s="127">
        <f>SUM(H81:H95)</f>
        <v>0</v>
      </c>
      <c r="I96" s="128">
        <f>SUM(I81:I95)</f>
        <v>0</v>
      </c>
      <c r="J96" s="129" t="str">
        <f>IFERROR(G96-D96,"")</f>
        <v/>
      </c>
      <c r="K96" s="130">
        <f>SUM(K81:K95)</f>
        <v>0</v>
      </c>
      <c r="M96" s="11"/>
      <c r="N96" s="11"/>
      <c r="O96" s="11"/>
      <c r="P96" s="11"/>
      <c r="Q96" s="11"/>
      <c r="R96" s="11"/>
      <c r="S96" s="11"/>
      <c r="T96" s="11"/>
      <c r="U96" s="11"/>
      <c r="V96" s="11"/>
    </row>
    <row r="97" spans="2:22" ht="18.75" customHeight="1" thickBot="1" x14ac:dyDescent="0.25">
      <c r="M97" s="11"/>
      <c r="N97" s="11"/>
      <c r="O97" s="11"/>
      <c r="P97" s="11"/>
      <c r="Q97" s="11"/>
      <c r="R97" s="11"/>
      <c r="S97" s="11"/>
      <c r="T97" s="11"/>
      <c r="U97" s="11"/>
      <c r="V97" s="11"/>
    </row>
    <row r="98" spans="2:22" ht="18.75" customHeight="1" thickBot="1" x14ac:dyDescent="0.3">
      <c r="B98" s="53" t="s">
        <v>27</v>
      </c>
      <c r="C98" s="217" t="s">
        <v>57</v>
      </c>
      <c r="D98" s="218"/>
      <c r="E98" s="218"/>
      <c r="F98" s="217" t="s">
        <v>58</v>
      </c>
      <c r="G98" s="218"/>
      <c r="H98" s="219"/>
      <c r="I98" s="218" t="s">
        <v>59</v>
      </c>
      <c r="J98" s="218"/>
      <c r="K98" s="219"/>
      <c r="M98" s="11"/>
      <c r="N98" s="11"/>
      <c r="O98" s="11"/>
      <c r="P98" s="11"/>
      <c r="Q98" s="11"/>
      <c r="R98" s="11"/>
      <c r="S98" s="11"/>
      <c r="T98" s="11"/>
      <c r="U98" s="11"/>
      <c r="V98" s="11"/>
    </row>
    <row r="99" spans="2:22" ht="18.75" customHeight="1" thickBot="1" x14ac:dyDescent="0.3">
      <c r="B99" s="54" t="s">
        <v>0</v>
      </c>
      <c r="C99" s="96" t="s">
        <v>5</v>
      </c>
      <c r="D99" s="97" t="s">
        <v>1</v>
      </c>
      <c r="E99" s="198" t="s">
        <v>2</v>
      </c>
      <c r="F99" s="96" t="s">
        <v>5</v>
      </c>
      <c r="G99" s="97" t="s">
        <v>1</v>
      </c>
      <c r="H99" s="199" t="s">
        <v>2</v>
      </c>
      <c r="I99" s="200" t="s">
        <v>5</v>
      </c>
      <c r="J99" s="201" t="s">
        <v>1</v>
      </c>
      <c r="K99" s="199" t="s">
        <v>2</v>
      </c>
      <c r="M99" s="11"/>
      <c r="N99" s="11"/>
      <c r="O99" s="11"/>
      <c r="P99" s="11"/>
      <c r="Q99" s="11"/>
      <c r="R99" s="11"/>
      <c r="S99" s="11"/>
      <c r="T99" s="11"/>
      <c r="U99" s="11"/>
      <c r="V99" s="11"/>
    </row>
    <row r="100" spans="2:22" ht="15.75" customHeight="1" x14ac:dyDescent="0.2">
      <c r="B100" s="44"/>
      <c r="C100" s="72"/>
      <c r="D100" s="71">
        <v>0</v>
      </c>
      <c r="E100" s="87">
        <f>C100*D100</f>
        <v>0</v>
      </c>
      <c r="F100" s="72"/>
      <c r="G100" s="71">
        <v>0</v>
      </c>
      <c r="H100" s="88">
        <f>F100*G100</f>
        <v>0</v>
      </c>
      <c r="I100" s="89">
        <f>IFERROR(F100-C100,"")</f>
        <v>0</v>
      </c>
      <c r="J100" s="90">
        <f t="shared" ref="J100:J114" si="36">IFERROR(G100-D100,"")</f>
        <v>0</v>
      </c>
      <c r="K100" s="91">
        <f t="shared" ref="K100:K114" si="37">IFERROR(H100-E100,"")</f>
        <v>0</v>
      </c>
      <c r="M100" s="11"/>
      <c r="N100" s="11"/>
      <c r="O100" s="11"/>
      <c r="P100" s="11"/>
      <c r="Q100" s="11"/>
      <c r="R100" s="11"/>
      <c r="S100" s="11"/>
      <c r="T100" s="11"/>
      <c r="U100" s="11"/>
      <c r="V100" s="11"/>
    </row>
    <row r="101" spans="2:22" ht="15.75" customHeight="1" x14ac:dyDescent="0.2">
      <c r="B101" s="43"/>
      <c r="C101" s="45"/>
      <c r="D101" s="71">
        <v>0</v>
      </c>
      <c r="E101" s="87">
        <f t="shared" ref="E101:E114" si="38">C101*D101</f>
        <v>0</v>
      </c>
      <c r="F101" s="45"/>
      <c r="G101" s="71">
        <v>0</v>
      </c>
      <c r="H101" s="88">
        <f t="shared" ref="H101:H114" si="39">F101*G101</f>
        <v>0</v>
      </c>
      <c r="I101" s="89">
        <f t="shared" ref="I101:I114" si="40">IFERROR(F101-C101,"")</f>
        <v>0</v>
      </c>
      <c r="J101" s="90">
        <f t="shared" si="36"/>
        <v>0</v>
      </c>
      <c r="K101" s="91">
        <f t="shared" si="37"/>
        <v>0</v>
      </c>
      <c r="M101" s="11"/>
      <c r="N101" s="11"/>
      <c r="O101" s="11"/>
      <c r="P101" s="11"/>
      <c r="Q101" s="11"/>
      <c r="R101" s="11"/>
      <c r="S101" s="11"/>
      <c r="T101" s="11"/>
      <c r="U101" s="11"/>
      <c r="V101" s="11"/>
    </row>
    <row r="102" spans="2:22" ht="15.75" customHeight="1" x14ac:dyDescent="0.2">
      <c r="B102" s="43"/>
      <c r="C102" s="45"/>
      <c r="D102" s="71">
        <v>0</v>
      </c>
      <c r="E102" s="87">
        <f t="shared" si="38"/>
        <v>0</v>
      </c>
      <c r="F102" s="45"/>
      <c r="G102" s="71">
        <v>0</v>
      </c>
      <c r="H102" s="88">
        <f t="shared" si="39"/>
        <v>0</v>
      </c>
      <c r="I102" s="89">
        <f t="shared" si="40"/>
        <v>0</v>
      </c>
      <c r="J102" s="90">
        <f t="shared" si="36"/>
        <v>0</v>
      </c>
      <c r="K102" s="91">
        <f t="shared" si="37"/>
        <v>0</v>
      </c>
      <c r="M102" s="11"/>
      <c r="N102" s="11"/>
      <c r="O102" s="11"/>
      <c r="P102" s="11"/>
      <c r="Q102" s="11"/>
      <c r="R102" s="11"/>
      <c r="S102" s="11"/>
      <c r="T102" s="11"/>
      <c r="U102" s="11"/>
      <c r="V102" s="11"/>
    </row>
    <row r="103" spans="2:22" ht="15.75" customHeight="1" x14ac:dyDescent="0.2">
      <c r="B103" s="43"/>
      <c r="C103" s="45"/>
      <c r="D103" s="71">
        <v>0</v>
      </c>
      <c r="E103" s="87">
        <f t="shared" si="38"/>
        <v>0</v>
      </c>
      <c r="F103" s="45"/>
      <c r="G103" s="71">
        <v>0</v>
      </c>
      <c r="H103" s="88">
        <f t="shared" si="39"/>
        <v>0</v>
      </c>
      <c r="I103" s="89">
        <f t="shared" si="40"/>
        <v>0</v>
      </c>
      <c r="J103" s="90">
        <f t="shared" si="36"/>
        <v>0</v>
      </c>
      <c r="K103" s="91">
        <f t="shared" si="37"/>
        <v>0</v>
      </c>
      <c r="M103" s="11"/>
      <c r="N103" s="11"/>
      <c r="O103" s="11"/>
      <c r="P103" s="11"/>
      <c r="Q103" s="11"/>
      <c r="R103" s="11"/>
      <c r="S103" s="11"/>
      <c r="T103" s="11"/>
      <c r="U103" s="11"/>
      <c r="V103" s="11"/>
    </row>
    <row r="104" spans="2:22" ht="15.75" customHeight="1" x14ac:dyDescent="0.2">
      <c r="B104" s="43"/>
      <c r="C104" s="45"/>
      <c r="D104" s="71">
        <v>0</v>
      </c>
      <c r="E104" s="87">
        <f t="shared" si="38"/>
        <v>0</v>
      </c>
      <c r="F104" s="45"/>
      <c r="G104" s="71">
        <v>0</v>
      </c>
      <c r="H104" s="88">
        <f t="shared" si="39"/>
        <v>0</v>
      </c>
      <c r="I104" s="89">
        <f t="shared" si="40"/>
        <v>0</v>
      </c>
      <c r="J104" s="90">
        <f t="shared" si="36"/>
        <v>0</v>
      </c>
      <c r="K104" s="91">
        <f t="shared" si="37"/>
        <v>0</v>
      </c>
      <c r="M104" s="11"/>
      <c r="N104" s="11"/>
      <c r="O104" s="11"/>
      <c r="P104" s="11"/>
      <c r="Q104" s="11"/>
      <c r="R104" s="11"/>
      <c r="S104" s="11"/>
      <c r="T104" s="11"/>
      <c r="U104" s="11"/>
      <c r="V104" s="11"/>
    </row>
    <row r="105" spans="2:22" ht="15.75" customHeight="1" x14ac:dyDescent="0.2">
      <c r="B105" s="43"/>
      <c r="C105" s="45"/>
      <c r="D105" s="71">
        <v>0</v>
      </c>
      <c r="E105" s="87">
        <f t="shared" si="38"/>
        <v>0</v>
      </c>
      <c r="F105" s="45"/>
      <c r="G105" s="71">
        <v>0</v>
      </c>
      <c r="H105" s="88">
        <f t="shared" si="39"/>
        <v>0</v>
      </c>
      <c r="I105" s="89">
        <f t="shared" si="40"/>
        <v>0</v>
      </c>
      <c r="J105" s="90">
        <f t="shared" si="36"/>
        <v>0</v>
      </c>
      <c r="K105" s="91">
        <f t="shared" si="37"/>
        <v>0</v>
      </c>
      <c r="M105" s="11"/>
      <c r="N105" s="11"/>
      <c r="O105" s="11"/>
      <c r="P105" s="11"/>
      <c r="Q105" s="11"/>
      <c r="R105" s="11"/>
      <c r="S105" s="11"/>
      <c r="T105" s="11"/>
      <c r="U105" s="11"/>
      <c r="V105" s="11"/>
    </row>
    <row r="106" spans="2:22" ht="15.75" customHeight="1" x14ac:dyDescent="0.2">
      <c r="B106" s="43"/>
      <c r="C106" s="45"/>
      <c r="D106" s="71">
        <v>0</v>
      </c>
      <c r="E106" s="87">
        <f t="shared" si="38"/>
        <v>0</v>
      </c>
      <c r="F106" s="45"/>
      <c r="G106" s="71">
        <v>0</v>
      </c>
      <c r="H106" s="88">
        <f t="shared" si="39"/>
        <v>0</v>
      </c>
      <c r="I106" s="89">
        <f t="shared" si="40"/>
        <v>0</v>
      </c>
      <c r="J106" s="90">
        <f t="shared" si="36"/>
        <v>0</v>
      </c>
      <c r="K106" s="91">
        <f t="shared" si="37"/>
        <v>0</v>
      </c>
      <c r="M106" s="11"/>
      <c r="N106" s="11"/>
      <c r="O106" s="11"/>
      <c r="P106" s="11"/>
      <c r="Q106" s="11"/>
      <c r="R106" s="11"/>
      <c r="S106" s="11"/>
      <c r="T106" s="11"/>
      <c r="U106" s="11"/>
      <c r="V106" s="11"/>
    </row>
    <row r="107" spans="2:22" ht="15.75" customHeight="1" x14ac:dyDescent="0.2">
      <c r="B107" s="43"/>
      <c r="C107" s="45"/>
      <c r="D107" s="71">
        <v>0</v>
      </c>
      <c r="E107" s="87">
        <f t="shared" si="38"/>
        <v>0</v>
      </c>
      <c r="F107" s="45"/>
      <c r="G107" s="71">
        <v>0</v>
      </c>
      <c r="H107" s="88">
        <f t="shared" si="39"/>
        <v>0</v>
      </c>
      <c r="I107" s="89">
        <f t="shared" si="40"/>
        <v>0</v>
      </c>
      <c r="J107" s="90">
        <f t="shared" si="36"/>
        <v>0</v>
      </c>
      <c r="K107" s="91">
        <f t="shared" si="37"/>
        <v>0</v>
      </c>
      <c r="M107" s="11"/>
      <c r="N107" s="11"/>
      <c r="O107" s="11"/>
      <c r="P107" s="11"/>
      <c r="Q107" s="11"/>
      <c r="R107" s="11"/>
      <c r="S107" s="11"/>
      <c r="T107" s="11"/>
      <c r="U107" s="11"/>
      <c r="V107" s="11"/>
    </row>
    <row r="108" spans="2:22" ht="15.75" customHeight="1" x14ac:dyDescent="0.2">
      <c r="B108" s="43"/>
      <c r="C108" s="45"/>
      <c r="D108" s="71">
        <v>0</v>
      </c>
      <c r="E108" s="87">
        <f t="shared" si="38"/>
        <v>0</v>
      </c>
      <c r="F108" s="45"/>
      <c r="G108" s="71">
        <v>0</v>
      </c>
      <c r="H108" s="88">
        <f t="shared" si="39"/>
        <v>0</v>
      </c>
      <c r="I108" s="89">
        <f t="shared" si="40"/>
        <v>0</v>
      </c>
      <c r="J108" s="90">
        <f t="shared" si="36"/>
        <v>0</v>
      </c>
      <c r="K108" s="91">
        <f t="shared" si="37"/>
        <v>0</v>
      </c>
      <c r="M108" s="11"/>
      <c r="N108" s="11"/>
      <c r="O108" s="11"/>
      <c r="P108" s="11"/>
      <c r="Q108" s="11"/>
      <c r="R108" s="11"/>
      <c r="S108" s="11"/>
      <c r="T108" s="11"/>
      <c r="U108" s="11"/>
      <c r="V108" s="11"/>
    </row>
    <row r="109" spans="2:22" ht="15.75" customHeight="1" x14ac:dyDescent="0.2">
      <c r="B109" s="43"/>
      <c r="C109" s="45"/>
      <c r="D109" s="71">
        <v>0</v>
      </c>
      <c r="E109" s="87">
        <f t="shared" si="38"/>
        <v>0</v>
      </c>
      <c r="F109" s="45"/>
      <c r="G109" s="71">
        <v>0</v>
      </c>
      <c r="H109" s="88">
        <f t="shared" si="39"/>
        <v>0</v>
      </c>
      <c r="I109" s="89">
        <f t="shared" si="40"/>
        <v>0</v>
      </c>
      <c r="J109" s="90">
        <f t="shared" si="36"/>
        <v>0</v>
      </c>
      <c r="K109" s="91">
        <f t="shared" si="37"/>
        <v>0</v>
      </c>
      <c r="M109" s="11"/>
      <c r="N109" s="11"/>
      <c r="O109" s="11"/>
      <c r="P109" s="11"/>
      <c r="Q109" s="11"/>
      <c r="R109" s="11"/>
      <c r="S109" s="11"/>
      <c r="T109" s="11"/>
      <c r="U109" s="11"/>
      <c r="V109" s="11"/>
    </row>
    <row r="110" spans="2:22" ht="15.75" customHeight="1" x14ac:dyDescent="0.2">
      <c r="B110" s="43"/>
      <c r="C110" s="45"/>
      <c r="D110" s="71">
        <v>0</v>
      </c>
      <c r="E110" s="87">
        <f t="shared" si="38"/>
        <v>0</v>
      </c>
      <c r="F110" s="45"/>
      <c r="G110" s="71">
        <v>0</v>
      </c>
      <c r="H110" s="88">
        <f t="shared" si="39"/>
        <v>0</v>
      </c>
      <c r="I110" s="89">
        <f t="shared" si="40"/>
        <v>0</v>
      </c>
      <c r="J110" s="90">
        <f t="shared" si="36"/>
        <v>0</v>
      </c>
      <c r="K110" s="91">
        <f t="shared" si="37"/>
        <v>0</v>
      </c>
      <c r="M110" s="11"/>
      <c r="N110" s="11"/>
      <c r="O110" s="11"/>
      <c r="P110" s="11"/>
      <c r="Q110" s="11"/>
      <c r="R110" s="11"/>
      <c r="S110" s="11"/>
      <c r="T110" s="11"/>
      <c r="U110" s="11"/>
      <c r="V110" s="11"/>
    </row>
    <row r="111" spans="2:22" ht="15.75" customHeight="1" x14ac:dyDescent="0.2">
      <c r="B111" s="43"/>
      <c r="C111" s="45"/>
      <c r="D111" s="71">
        <v>0</v>
      </c>
      <c r="E111" s="87">
        <f t="shared" si="38"/>
        <v>0</v>
      </c>
      <c r="F111" s="45"/>
      <c r="G111" s="71">
        <v>0</v>
      </c>
      <c r="H111" s="88">
        <f t="shared" si="39"/>
        <v>0</v>
      </c>
      <c r="I111" s="89">
        <f t="shared" si="40"/>
        <v>0</v>
      </c>
      <c r="J111" s="90">
        <f t="shared" si="36"/>
        <v>0</v>
      </c>
      <c r="K111" s="91">
        <f t="shared" si="37"/>
        <v>0</v>
      </c>
      <c r="M111" s="11"/>
      <c r="N111" s="11"/>
      <c r="O111" s="11"/>
      <c r="P111" s="11"/>
      <c r="Q111" s="11"/>
      <c r="R111" s="11"/>
      <c r="S111" s="11"/>
      <c r="T111" s="11"/>
      <c r="U111" s="11"/>
      <c r="V111" s="11"/>
    </row>
    <row r="112" spans="2:22" ht="15.75" customHeight="1" x14ac:dyDescent="0.2">
      <c r="B112" s="43"/>
      <c r="C112" s="45"/>
      <c r="D112" s="71">
        <v>0</v>
      </c>
      <c r="E112" s="87">
        <f t="shared" si="38"/>
        <v>0</v>
      </c>
      <c r="F112" s="45"/>
      <c r="G112" s="71">
        <v>0</v>
      </c>
      <c r="H112" s="88">
        <f t="shared" si="39"/>
        <v>0</v>
      </c>
      <c r="I112" s="89">
        <f t="shared" si="40"/>
        <v>0</v>
      </c>
      <c r="J112" s="90">
        <f t="shared" si="36"/>
        <v>0</v>
      </c>
      <c r="K112" s="91">
        <f t="shared" si="37"/>
        <v>0</v>
      </c>
      <c r="M112" s="11"/>
      <c r="N112" s="11"/>
      <c r="O112" s="11"/>
      <c r="P112" s="11"/>
      <c r="Q112" s="11"/>
      <c r="R112" s="11"/>
      <c r="S112" s="11"/>
      <c r="T112" s="11"/>
      <c r="U112" s="11"/>
      <c r="V112" s="11"/>
    </row>
    <row r="113" spans="2:22" ht="15.75" customHeight="1" x14ac:dyDescent="0.2">
      <c r="B113" s="43"/>
      <c r="C113" s="45"/>
      <c r="D113" s="71">
        <v>0</v>
      </c>
      <c r="E113" s="87">
        <f t="shared" si="38"/>
        <v>0</v>
      </c>
      <c r="F113" s="45"/>
      <c r="G113" s="71">
        <v>0</v>
      </c>
      <c r="H113" s="88">
        <f t="shared" si="39"/>
        <v>0</v>
      </c>
      <c r="I113" s="89">
        <f t="shared" si="40"/>
        <v>0</v>
      </c>
      <c r="J113" s="90">
        <f t="shared" si="36"/>
        <v>0</v>
      </c>
      <c r="K113" s="91">
        <f t="shared" si="37"/>
        <v>0</v>
      </c>
      <c r="M113" s="11"/>
      <c r="N113" s="11"/>
      <c r="O113" s="11"/>
      <c r="P113" s="11"/>
      <c r="Q113" s="11"/>
      <c r="R113" s="11"/>
      <c r="S113" s="11"/>
      <c r="T113" s="11"/>
      <c r="U113" s="11"/>
      <c r="V113" s="11"/>
    </row>
    <row r="114" spans="2:22" ht="15.75" customHeight="1" thickBot="1" x14ac:dyDescent="0.25">
      <c r="B114" s="131"/>
      <c r="C114" s="115"/>
      <c r="D114" s="118">
        <v>0</v>
      </c>
      <c r="E114" s="132">
        <f t="shared" si="38"/>
        <v>0</v>
      </c>
      <c r="F114" s="115"/>
      <c r="G114" s="118">
        <v>0</v>
      </c>
      <c r="H114" s="119">
        <f t="shared" si="39"/>
        <v>0</v>
      </c>
      <c r="I114" s="120">
        <f t="shared" si="40"/>
        <v>0</v>
      </c>
      <c r="J114" s="121">
        <f t="shared" si="36"/>
        <v>0</v>
      </c>
      <c r="K114" s="122">
        <f t="shared" si="37"/>
        <v>0</v>
      </c>
      <c r="M114" s="11"/>
      <c r="N114" s="11"/>
      <c r="O114" s="11"/>
      <c r="P114" s="11"/>
      <c r="Q114" s="11"/>
      <c r="R114" s="11"/>
      <c r="S114" s="11"/>
      <c r="T114" s="11"/>
      <c r="U114" s="11"/>
      <c r="V114" s="11"/>
    </row>
    <row r="115" spans="2:22" ht="18.75" customHeight="1" thickBot="1" x14ac:dyDescent="0.3">
      <c r="B115" s="54" t="s">
        <v>4</v>
      </c>
      <c r="C115" s="123">
        <f>SUM(C100:C114)</f>
        <v>0</v>
      </c>
      <c r="D115" s="124" t="str">
        <f>IFERROR(E115/C115,"")</f>
        <v/>
      </c>
      <c r="E115" s="125">
        <f>SUM(E100:E114)</f>
        <v>0</v>
      </c>
      <c r="F115" s="126">
        <f>SUM(F100:F114)</f>
        <v>0</v>
      </c>
      <c r="G115" s="124" t="str">
        <f>IFERROR(H115/F115,"")</f>
        <v/>
      </c>
      <c r="H115" s="127">
        <f>SUM(H100:H114)</f>
        <v>0</v>
      </c>
      <c r="I115" s="128">
        <f>SUM(I100:I114)</f>
        <v>0</v>
      </c>
      <c r="J115" s="129" t="str">
        <f>IFERROR(G115-D115,"")</f>
        <v/>
      </c>
      <c r="K115" s="130">
        <f>SUM(K100:K114)</f>
        <v>0</v>
      </c>
      <c r="M115" s="11"/>
      <c r="N115" s="11"/>
      <c r="O115" s="11"/>
      <c r="P115" s="11"/>
      <c r="Q115" s="11"/>
      <c r="R115" s="11"/>
      <c r="S115" s="11"/>
      <c r="T115" s="11"/>
      <c r="U115" s="11"/>
      <c r="V115" s="11"/>
    </row>
    <row r="116" spans="2:22" ht="18.75" customHeight="1" thickBot="1" x14ac:dyDescent="0.25">
      <c r="M116" s="11"/>
      <c r="N116" s="11"/>
      <c r="O116" s="11"/>
      <c r="P116" s="11"/>
      <c r="Q116" s="11"/>
      <c r="R116" s="11"/>
      <c r="S116" s="11"/>
      <c r="T116" s="11"/>
      <c r="U116" s="11"/>
      <c r="V116" s="11"/>
    </row>
    <row r="117" spans="2:22" ht="18.75" customHeight="1" thickBot="1" x14ac:dyDescent="0.3">
      <c r="B117" s="53" t="s">
        <v>28</v>
      </c>
      <c r="C117" s="217" t="s">
        <v>57</v>
      </c>
      <c r="D117" s="218"/>
      <c r="E117" s="218"/>
      <c r="F117" s="217" t="s">
        <v>58</v>
      </c>
      <c r="G117" s="218"/>
      <c r="H117" s="219"/>
      <c r="I117" s="218" t="s">
        <v>59</v>
      </c>
      <c r="J117" s="218"/>
      <c r="K117" s="219"/>
      <c r="M117" s="11"/>
      <c r="N117" s="11"/>
      <c r="O117" s="11"/>
      <c r="P117" s="11"/>
      <c r="Q117" s="11"/>
      <c r="R117" s="11"/>
      <c r="S117" s="11"/>
      <c r="T117" s="11"/>
      <c r="U117" s="11"/>
      <c r="V117" s="11"/>
    </row>
    <row r="118" spans="2:22" ht="18.75" customHeight="1" thickBot="1" x14ac:dyDescent="0.3">
      <c r="B118" s="54" t="s">
        <v>0</v>
      </c>
      <c r="C118" s="96" t="s">
        <v>5</v>
      </c>
      <c r="D118" s="97" t="s">
        <v>1</v>
      </c>
      <c r="E118" s="198" t="s">
        <v>2</v>
      </c>
      <c r="F118" s="96" t="s">
        <v>5</v>
      </c>
      <c r="G118" s="97" t="s">
        <v>1</v>
      </c>
      <c r="H118" s="199" t="s">
        <v>2</v>
      </c>
      <c r="I118" s="200" t="s">
        <v>5</v>
      </c>
      <c r="J118" s="201" t="s">
        <v>1</v>
      </c>
      <c r="K118" s="199" t="s">
        <v>2</v>
      </c>
      <c r="M118" s="11"/>
      <c r="N118" s="11"/>
      <c r="O118" s="11"/>
      <c r="P118" s="11"/>
      <c r="Q118" s="11"/>
      <c r="R118" s="11"/>
      <c r="S118" s="11"/>
      <c r="T118" s="11"/>
      <c r="U118" s="11"/>
      <c r="V118" s="11"/>
    </row>
    <row r="119" spans="2:22" ht="15.75" customHeight="1" x14ac:dyDescent="0.2">
      <c r="B119" s="44"/>
      <c r="C119" s="72"/>
      <c r="D119" s="71">
        <v>0</v>
      </c>
      <c r="E119" s="87">
        <f>C119*D119</f>
        <v>0</v>
      </c>
      <c r="F119" s="72"/>
      <c r="G119" s="71">
        <v>0</v>
      </c>
      <c r="H119" s="88">
        <f>F119*G119</f>
        <v>0</v>
      </c>
      <c r="I119" s="89">
        <f>IFERROR(F119-C119,"")</f>
        <v>0</v>
      </c>
      <c r="J119" s="90">
        <f t="shared" ref="J119:J133" si="41">IFERROR(G119-D119,"")</f>
        <v>0</v>
      </c>
      <c r="K119" s="91">
        <f t="shared" ref="K119:K133" si="42">IFERROR(H119-E119,"")</f>
        <v>0</v>
      </c>
      <c r="M119" s="11"/>
      <c r="N119" s="11"/>
      <c r="O119" s="11"/>
      <c r="P119" s="11"/>
      <c r="Q119" s="11"/>
      <c r="R119" s="11"/>
      <c r="S119" s="11"/>
      <c r="T119" s="11"/>
      <c r="U119" s="11"/>
      <c r="V119" s="11"/>
    </row>
    <row r="120" spans="2:22" ht="15.75" customHeight="1" x14ac:dyDescent="0.2">
      <c r="B120" s="43"/>
      <c r="C120" s="45"/>
      <c r="D120" s="71">
        <v>0</v>
      </c>
      <c r="E120" s="87">
        <f t="shared" ref="E120:E133" si="43">C120*D120</f>
        <v>0</v>
      </c>
      <c r="F120" s="45"/>
      <c r="G120" s="71">
        <v>0</v>
      </c>
      <c r="H120" s="88">
        <f t="shared" ref="H120:H133" si="44">F120*G120</f>
        <v>0</v>
      </c>
      <c r="I120" s="89">
        <f t="shared" ref="I120:I133" si="45">IFERROR(F120-C120,"")</f>
        <v>0</v>
      </c>
      <c r="J120" s="90">
        <f t="shared" si="41"/>
        <v>0</v>
      </c>
      <c r="K120" s="91">
        <f t="shared" si="42"/>
        <v>0</v>
      </c>
      <c r="M120" s="11"/>
      <c r="N120" s="11"/>
      <c r="O120" s="11"/>
      <c r="P120" s="11"/>
      <c r="Q120" s="11"/>
      <c r="R120" s="11"/>
      <c r="S120" s="11"/>
      <c r="T120" s="11"/>
      <c r="U120" s="11"/>
      <c r="V120" s="11"/>
    </row>
    <row r="121" spans="2:22" ht="15.75" customHeight="1" x14ac:dyDescent="0.2">
      <c r="B121" s="43"/>
      <c r="C121" s="45"/>
      <c r="D121" s="71">
        <v>0</v>
      </c>
      <c r="E121" s="87">
        <f t="shared" si="43"/>
        <v>0</v>
      </c>
      <c r="F121" s="45"/>
      <c r="G121" s="71">
        <v>0</v>
      </c>
      <c r="H121" s="88">
        <f t="shared" si="44"/>
        <v>0</v>
      </c>
      <c r="I121" s="89">
        <f t="shared" si="45"/>
        <v>0</v>
      </c>
      <c r="J121" s="90">
        <f t="shared" si="41"/>
        <v>0</v>
      </c>
      <c r="K121" s="91">
        <f t="shared" si="42"/>
        <v>0</v>
      </c>
      <c r="M121" s="11"/>
      <c r="N121" s="11"/>
      <c r="O121" s="11"/>
      <c r="P121" s="11"/>
      <c r="Q121" s="11"/>
      <c r="R121" s="11"/>
      <c r="S121" s="11"/>
      <c r="T121" s="11"/>
      <c r="U121" s="11"/>
      <c r="V121" s="11"/>
    </row>
    <row r="122" spans="2:22" ht="15.75" customHeight="1" x14ac:dyDescent="0.2">
      <c r="B122" s="43"/>
      <c r="C122" s="45"/>
      <c r="D122" s="71">
        <v>0</v>
      </c>
      <c r="E122" s="87">
        <f t="shared" si="43"/>
        <v>0</v>
      </c>
      <c r="F122" s="45"/>
      <c r="G122" s="71">
        <v>0</v>
      </c>
      <c r="H122" s="88">
        <f t="shared" si="44"/>
        <v>0</v>
      </c>
      <c r="I122" s="89">
        <f t="shared" si="45"/>
        <v>0</v>
      </c>
      <c r="J122" s="90">
        <f t="shared" si="41"/>
        <v>0</v>
      </c>
      <c r="K122" s="91">
        <f t="shared" si="42"/>
        <v>0</v>
      </c>
      <c r="M122" s="11"/>
      <c r="N122" s="11"/>
      <c r="O122" s="11"/>
      <c r="P122" s="11"/>
      <c r="Q122" s="11"/>
      <c r="R122" s="11"/>
      <c r="S122" s="11"/>
      <c r="T122" s="11"/>
      <c r="U122" s="11"/>
      <c r="V122" s="11"/>
    </row>
    <row r="123" spans="2:22" ht="15.75" customHeight="1" x14ac:dyDescent="0.2">
      <c r="B123" s="43"/>
      <c r="C123" s="45"/>
      <c r="D123" s="71">
        <v>0</v>
      </c>
      <c r="E123" s="87">
        <f t="shared" si="43"/>
        <v>0</v>
      </c>
      <c r="F123" s="45"/>
      <c r="G123" s="71">
        <v>0</v>
      </c>
      <c r="H123" s="88">
        <f t="shared" si="44"/>
        <v>0</v>
      </c>
      <c r="I123" s="89">
        <f t="shared" si="45"/>
        <v>0</v>
      </c>
      <c r="J123" s="90">
        <f t="shared" si="41"/>
        <v>0</v>
      </c>
      <c r="K123" s="91">
        <f t="shared" si="42"/>
        <v>0</v>
      </c>
      <c r="M123" s="11"/>
      <c r="N123" s="11"/>
      <c r="O123" s="11"/>
      <c r="P123" s="11"/>
      <c r="Q123" s="11"/>
      <c r="R123" s="11"/>
      <c r="S123" s="11"/>
      <c r="T123" s="11"/>
      <c r="U123" s="11"/>
      <c r="V123" s="11"/>
    </row>
    <row r="124" spans="2:22" ht="15.75" customHeight="1" x14ac:dyDescent="0.2">
      <c r="B124" s="43"/>
      <c r="C124" s="45"/>
      <c r="D124" s="71">
        <v>0</v>
      </c>
      <c r="E124" s="87">
        <f t="shared" si="43"/>
        <v>0</v>
      </c>
      <c r="F124" s="45"/>
      <c r="G124" s="71">
        <v>0</v>
      </c>
      <c r="H124" s="88">
        <f t="shared" si="44"/>
        <v>0</v>
      </c>
      <c r="I124" s="89">
        <f t="shared" si="45"/>
        <v>0</v>
      </c>
      <c r="J124" s="90">
        <f t="shared" si="41"/>
        <v>0</v>
      </c>
      <c r="K124" s="91">
        <f t="shared" si="42"/>
        <v>0</v>
      </c>
      <c r="M124" s="11"/>
      <c r="N124" s="11"/>
      <c r="O124" s="11"/>
      <c r="P124" s="11"/>
      <c r="Q124" s="11"/>
      <c r="R124" s="11"/>
      <c r="S124" s="11"/>
      <c r="T124" s="11"/>
      <c r="U124" s="11"/>
      <c r="V124" s="11"/>
    </row>
    <row r="125" spans="2:22" ht="15.75" customHeight="1" x14ac:dyDescent="0.2">
      <c r="B125" s="43"/>
      <c r="C125" s="45"/>
      <c r="D125" s="71">
        <v>0</v>
      </c>
      <c r="E125" s="87">
        <f t="shared" si="43"/>
        <v>0</v>
      </c>
      <c r="F125" s="45"/>
      <c r="G125" s="71">
        <v>0</v>
      </c>
      <c r="H125" s="88">
        <f t="shared" si="44"/>
        <v>0</v>
      </c>
      <c r="I125" s="89">
        <f t="shared" si="45"/>
        <v>0</v>
      </c>
      <c r="J125" s="90">
        <f t="shared" si="41"/>
        <v>0</v>
      </c>
      <c r="K125" s="91">
        <f t="shared" si="42"/>
        <v>0</v>
      </c>
      <c r="M125" s="11"/>
      <c r="N125" s="11"/>
      <c r="O125" s="11"/>
      <c r="P125" s="11"/>
      <c r="Q125" s="11"/>
      <c r="R125" s="11"/>
      <c r="S125" s="11"/>
      <c r="T125" s="11"/>
      <c r="U125" s="11"/>
      <c r="V125" s="11"/>
    </row>
    <row r="126" spans="2:22" ht="14" customHeight="1" x14ac:dyDescent="0.2">
      <c r="B126" s="43"/>
      <c r="C126" s="45"/>
      <c r="D126" s="71">
        <v>0</v>
      </c>
      <c r="E126" s="87">
        <f t="shared" si="43"/>
        <v>0</v>
      </c>
      <c r="F126" s="45"/>
      <c r="G126" s="71">
        <v>0</v>
      </c>
      <c r="H126" s="88">
        <f t="shared" si="44"/>
        <v>0</v>
      </c>
      <c r="I126" s="89">
        <f t="shared" si="45"/>
        <v>0</v>
      </c>
      <c r="J126" s="90">
        <f t="shared" si="41"/>
        <v>0</v>
      </c>
      <c r="K126" s="91">
        <f t="shared" si="42"/>
        <v>0</v>
      </c>
      <c r="M126" s="11"/>
      <c r="N126" s="11"/>
      <c r="O126" s="11"/>
      <c r="P126" s="11"/>
      <c r="Q126" s="11"/>
      <c r="R126" s="11"/>
      <c r="S126" s="11"/>
      <c r="T126" s="11"/>
      <c r="U126" s="11"/>
      <c r="V126" s="11"/>
    </row>
    <row r="127" spans="2:22" ht="15.75" customHeight="1" x14ac:dyDescent="0.2">
      <c r="B127" s="43"/>
      <c r="C127" s="45"/>
      <c r="D127" s="71">
        <v>0</v>
      </c>
      <c r="E127" s="87">
        <f t="shared" si="43"/>
        <v>0</v>
      </c>
      <c r="F127" s="45"/>
      <c r="G127" s="71">
        <v>0</v>
      </c>
      <c r="H127" s="88">
        <f t="shared" si="44"/>
        <v>0</v>
      </c>
      <c r="I127" s="89">
        <f t="shared" si="45"/>
        <v>0</v>
      </c>
      <c r="J127" s="90">
        <f t="shared" si="41"/>
        <v>0</v>
      </c>
      <c r="K127" s="91">
        <f t="shared" si="42"/>
        <v>0</v>
      </c>
      <c r="M127" s="11"/>
      <c r="N127" s="11"/>
      <c r="O127" s="11"/>
      <c r="P127" s="11"/>
      <c r="Q127" s="11"/>
      <c r="R127" s="11"/>
      <c r="S127" s="11"/>
      <c r="T127" s="11"/>
      <c r="U127" s="11"/>
      <c r="V127" s="11"/>
    </row>
    <row r="128" spans="2:22" ht="15.75" customHeight="1" x14ac:dyDescent="0.2">
      <c r="B128" s="43"/>
      <c r="C128" s="45"/>
      <c r="D128" s="71">
        <v>0</v>
      </c>
      <c r="E128" s="87">
        <f t="shared" si="43"/>
        <v>0</v>
      </c>
      <c r="F128" s="45"/>
      <c r="G128" s="71">
        <v>0</v>
      </c>
      <c r="H128" s="88">
        <f t="shared" si="44"/>
        <v>0</v>
      </c>
      <c r="I128" s="89">
        <f t="shared" si="45"/>
        <v>0</v>
      </c>
      <c r="J128" s="90">
        <f t="shared" si="41"/>
        <v>0</v>
      </c>
      <c r="K128" s="91">
        <f t="shared" si="42"/>
        <v>0</v>
      </c>
      <c r="M128" s="11"/>
      <c r="N128" s="11"/>
      <c r="O128" s="11"/>
      <c r="P128" s="11"/>
      <c r="Q128" s="11"/>
      <c r="R128" s="11"/>
      <c r="S128" s="11"/>
      <c r="T128" s="11"/>
      <c r="U128" s="11"/>
      <c r="V128" s="11"/>
    </row>
    <row r="129" spans="2:22" ht="15.75" customHeight="1" x14ac:dyDescent="0.2">
      <c r="B129" s="43"/>
      <c r="C129" s="45"/>
      <c r="D129" s="71">
        <v>0</v>
      </c>
      <c r="E129" s="87">
        <f t="shared" si="43"/>
        <v>0</v>
      </c>
      <c r="F129" s="45"/>
      <c r="G129" s="71">
        <v>0</v>
      </c>
      <c r="H129" s="88">
        <f t="shared" si="44"/>
        <v>0</v>
      </c>
      <c r="I129" s="89">
        <f t="shared" si="45"/>
        <v>0</v>
      </c>
      <c r="J129" s="90">
        <f t="shared" si="41"/>
        <v>0</v>
      </c>
      <c r="K129" s="91">
        <f t="shared" si="42"/>
        <v>0</v>
      </c>
      <c r="M129" s="11"/>
      <c r="N129" s="11"/>
      <c r="O129" s="11"/>
      <c r="P129" s="11"/>
      <c r="Q129" s="11"/>
      <c r="R129" s="11"/>
      <c r="S129" s="11"/>
      <c r="T129" s="11"/>
      <c r="U129" s="11"/>
      <c r="V129" s="11"/>
    </row>
    <row r="130" spans="2:22" ht="15.75" customHeight="1" x14ac:dyDescent="0.2">
      <c r="B130" s="43"/>
      <c r="C130" s="45"/>
      <c r="D130" s="71">
        <v>0</v>
      </c>
      <c r="E130" s="87">
        <f t="shared" si="43"/>
        <v>0</v>
      </c>
      <c r="F130" s="45"/>
      <c r="G130" s="71">
        <v>0</v>
      </c>
      <c r="H130" s="88">
        <f t="shared" si="44"/>
        <v>0</v>
      </c>
      <c r="I130" s="89">
        <f t="shared" si="45"/>
        <v>0</v>
      </c>
      <c r="J130" s="90">
        <f t="shared" si="41"/>
        <v>0</v>
      </c>
      <c r="K130" s="91">
        <f t="shared" si="42"/>
        <v>0</v>
      </c>
      <c r="M130" s="11"/>
      <c r="N130" s="11"/>
      <c r="O130" s="11"/>
      <c r="P130" s="11"/>
      <c r="Q130" s="11"/>
      <c r="R130" s="11"/>
      <c r="S130" s="11"/>
      <c r="T130" s="11"/>
      <c r="U130" s="11"/>
      <c r="V130" s="11"/>
    </row>
    <row r="131" spans="2:22" ht="15.75" customHeight="1" x14ac:dyDescent="0.2">
      <c r="B131" s="43"/>
      <c r="C131" s="45"/>
      <c r="D131" s="71">
        <v>0</v>
      </c>
      <c r="E131" s="87">
        <f t="shared" si="43"/>
        <v>0</v>
      </c>
      <c r="F131" s="45"/>
      <c r="G131" s="71">
        <v>0</v>
      </c>
      <c r="H131" s="88">
        <f t="shared" si="44"/>
        <v>0</v>
      </c>
      <c r="I131" s="89">
        <f t="shared" si="45"/>
        <v>0</v>
      </c>
      <c r="J131" s="90">
        <f t="shared" si="41"/>
        <v>0</v>
      </c>
      <c r="K131" s="91">
        <f t="shared" si="42"/>
        <v>0</v>
      </c>
      <c r="M131" s="11"/>
      <c r="N131" s="11"/>
      <c r="O131" s="11"/>
      <c r="P131" s="11"/>
      <c r="Q131" s="11"/>
      <c r="R131" s="11"/>
      <c r="S131" s="11"/>
      <c r="T131" s="11"/>
      <c r="U131" s="11"/>
      <c r="V131" s="11"/>
    </row>
    <row r="132" spans="2:22" ht="15.75" customHeight="1" x14ac:dyDescent="0.2">
      <c r="B132" s="43"/>
      <c r="C132" s="45"/>
      <c r="D132" s="71">
        <v>0</v>
      </c>
      <c r="E132" s="87">
        <f t="shared" si="43"/>
        <v>0</v>
      </c>
      <c r="F132" s="45"/>
      <c r="G132" s="71">
        <v>0</v>
      </c>
      <c r="H132" s="88">
        <f t="shared" si="44"/>
        <v>0</v>
      </c>
      <c r="I132" s="89">
        <f t="shared" si="45"/>
        <v>0</v>
      </c>
      <c r="J132" s="90">
        <f t="shared" si="41"/>
        <v>0</v>
      </c>
      <c r="K132" s="91">
        <f t="shared" si="42"/>
        <v>0</v>
      </c>
      <c r="M132" s="11"/>
      <c r="N132" s="11"/>
      <c r="O132" s="11"/>
      <c r="P132" s="11"/>
      <c r="Q132" s="11"/>
      <c r="R132" s="11"/>
      <c r="S132" s="11"/>
      <c r="T132" s="11"/>
      <c r="U132" s="11"/>
      <c r="V132" s="11"/>
    </row>
    <row r="133" spans="2:22" ht="15.75" customHeight="1" thickBot="1" x14ac:dyDescent="0.25">
      <c r="B133" s="131"/>
      <c r="C133" s="115"/>
      <c r="D133" s="118">
        <v>0</v>
      </c>
      <c r="E133" s="132">
        <f t="shared" si="43"/>
        <v>0</v>
      </c>
      <c r="F133" s="115"/>
      <c r="G133" s="118">
        <v>0</v>
      </c>
      <c r="H133" s="119">
        <f t="shared" si="44"/>
        <v>0</v>
      </c>
      <c r="I133" s="120">
        <f t="shared" si="45"/>
        <v>0</v>
      </c>
      <c r="J133" s="121">
        <f t="shared" si="41"/>
        <v>0</v>
      </c>
      <c r="K133" s="122">
        <f t="shared" si="42"/>
        <v>0</v>
      </c>
      <c r="M133" s="11"/>
      <c r="N133" s="11"/>
      <c r="O133" s="11"/>
      <c r="P133" s="11"/>
      <c r="Q133" s="11"/>
      <c r="R133" s="11"/>
      <c r="S133" s="11"/>
      <c r="T133" s="11"/>
      <c r="U133" s="11"/>
      <c r="V133" s="11"/>
    </row>
    <row r="134" spans="2:22" ht="18.75" customHeight="1" thickBot="1" x14ac:dyDescent="0.3">
      <c r="B134" s="54" t="s">
        <v>4</v>
      </c>
      <c r="C134" s="123">
        <f>SUM(C119:C133)</f>
        <v>0</v>
      </c>
      <c r="D134" s="124" t="str">
        <f>IFERROR(E134/C134,"")</f>
        <v/>
      </c>
      <c r="E134" s="125">
        <f>SUM(E119:E133)</f>
        <v>0</v>
      </c>
      <c r="F134" s="126">
        <f>SUM(F119:F133)</f>
        <v>0</v>
      </c>
      <c r="G134" s="124" t="str">
        <f>IFERROR(H134/F134,"")</f>
        <v/>
      </c>
      <c r="H134" s="127">
        <f>SUM(H119:H133)</f>
        <v>0</v>
      </c>
      <c r="I134" s="128">
        <f>SUM(I119:I133)</f>
        <v>0</v>
      </c>
      <c r="J134" s="129" t="str">
        <f>IFERROR(G134-D134,"")</f>
        <v/>
      </c>
      <c r="K134" s="130">
        <f>SUM(K119:K133)</f>
        <v>0</v>
      </c>
      <c r="M134" s="11"/>
      <c r="N134" s="11"/>
      <c r="O134" s="11"/>
      <c r="P134" s="11"/>
      <c r="Q134" s="11"/>
      <c r="R134" s="11"/>
      <c r="S134" s="11"/>
      <c r="T134" s="11"/>
      <c r="U134" s="11"/>
      <c r="V134" s="11"/>
    </row>
    <row r="135" spans="2:22" ht="18.75" customHeight="1" thickBot="1" x14ac:dyDescent="0.25">
      <c r="M135" s="11"/>
      <c r="N135" s="11"/>
      <c r="O135" s="11"/>
      <c r="P135" s="11"/>
      <c r="Q135" s="11"/>
      <c r="R135" s="11"/>
      <c r="S135" s="11"/>
      <c r="T135" s="11"/>
      <c r="U135" s="11"/>
      <c r="V135" s="11"/>
    </row>
    <row r="136" spans="2:22" ht="18.75" customHeight="1" thickBot="1" x14ac:dyDescent="0.3">
      <c r="B136" s="53" t="s">
        <v>29</v>
      </c>
      <c r="C136" s="217" t="s">
        <v>57</v>
      </c>
      <c r="D136" s="218"/>
      <c r="E136" s="218"/>
      <c r="F136" s="217" t="s">
        <v>58</v>
      </c>
      <c r="G136" s="218"/>
      <c r="H136" s="219"/>
      <c r="I136" s="218" t="s">
        <v>59</v>
      </c>
      <c r="J136" s="218"/>
      <c r="K136" s="219"/>
      <c r="M136" s="11"/>
      <c r="N136" s="11"/>
      <c r="O136" s="11"/>
      <c r="P136" s="11"/>
      <c r="Q136" s="11"/>
      <c r="R136" s="11"/>
      <c r="S136" s="11"/>
      <c r="T136" s="11"/>
      <c r="U136" s="11"/>
      <c r="V136" s="11"/>
    </row>
    <row r="137" spans="2:22" ht="18.75" customHeight="1" thickBot="1" x14ac:dyDescent="0.3">
      <c r="B137" s="54" t="s">
        <v>0</v>
      </c>
      <c r="C137" s="96" t="s">
        <v>5</v>
      </c>
      <c r="D137" s="97" t="s">
        <v>1</v>
      </c>
      <c r="E137" s="198" t="s">
        <v>2</v>
      </c>
      <c r="F137" s="96" t="s">
        <v>5</v>
      </c>
      <c r="G137" s="97" t="s">
        <v>1</v>
      </c>
      <c r="H137" s="199" t="s">
        <v>2</v>
      </c>
      <c r="I137" s="200" t="s">
        <v>5</v>
      </c>
      <c r="J137" s="201" t="s">
        <v>1</v>
      </c>
      <c r="K137" s="199" t="s">
        <v>2</v>
      </c>
      <c r="M137" s="11"/>
      <c r="N137" s="11"/>
      <c r="O137" s="11"/>
      <c r="P137" s="11"/>
      <c r="Q137" s="11"/>
      <c r="R137" s="11"/>
      <c r="S137" s="11"/>
      <c r="T137" s="11"/>
      <c r="U137" s="11"/>
      <c r="V137" s="11"/>
    </row>
    <row r="138" spans="2:22" ht="15.75" customHeight="1" x14ac:dyDescent="0.2">
      <c r="B138" s="44"/>
      <c r="C138" s="72"/>
      <c r="D138" s="71">
        <v>0</v>
      </c>
      <c r="E138" s="87">
        <f>C138*D138</f>
        <v>0</v>
      </c>
      <c r="F138" s="72"/>
      <c r="G138" s="71">
        <v>0</v>
      </c>
      <c r="H138" s="88">
        <f>F138*G138</f>
        <v>0</v>
      </c>
      <c r="I138" s="89">
        <f>IFERROR(F138-C138,"")</f>
        <v>0</v>
      </c>
      <c r="J138" s="90">
        <f t="shared" ref="J138:J152" si="46">IFERROR(G138-D138,"")</f>
        <v>0</v>
      </c>
      <c r="K138" s="91">
        <f t="shared" ref="K138:K152" si="47">IFERROR(H138-E138,"")</f>
        <v>0</v>
      </c>
      <c r="M138" s="11"/>
      <c r="N138" s="11"/>
      <c r="O138" s="11"/>
      <c r="P138" s="11"/>
      <c r="Q138" s="11"/>
      <c r="R138" s="11"/>
      <c r="S138" s="11"/>
      <c r="T138" s="11"/>
      <c r="U138" s="11"/>
      <c r="V138" s="11"/>
    </row>
    <row r="139" spans="2:22" ht="15.75" customHeight="1" x14ac:dyDescent="0.2">
      <c r="B139" s="43"/>
      <c r="C139" s="45"/>
      <c r="D139" s="71">
        <v>0</v>
      </c>
      <c r="E139" s="87">
        <f t="shared" ref="E139:E152" si="48">C139*D139</f>
        <v>0</v>
      </c>
      <c r="F139" s="45"/>
      <c r="G139" s="71">
        <v>0</v>
      </c>
      <c r="H139" s="88">
        <f t="shared" ref="H139:H152" si="49">F139*G139</f>
        <v>0</v>
      </c>
      <c r="I139" s="89">
        <f t="shared" ref="I139:I152" si="50">IFERROR(F139-C139,"")</f>
        <v>0</v>
      </c>
      <c r="J139" s="90">
        <f t="shared" si="46"/>
        <v>0</v>
      </c>
      <c r="K139" s="91">
        <f t="shared" si="47"/>
        <v>0</v>
      </c>
      <c r="M139" s="11"/>
      <c r="N139" s="11"/>
      <c r="O139" s="11"/>
      <c r="P139" s="11"/>
      <c r="Q139" s="11"/>
      <c r="R139" s="11"/>
      <c r="S139" s="11"/>
      <c r="T139" s="11"/>
      <c r="U139" s="11"/>
      <c r="V139" s="11"/>
    </row>
    <row r="140" spans="2:22" ht="15.75" customHeight="1" x14ac:dyDescent="0.2">
      <c r="B140" s="43"/>
      <c r="C140" s="45"/>
      <c r="D140" s="71">
        <v>0</v>
      </c>
      <c r="E140" s="87">
        <f t="shared" si="48"/>
        <v>0</v>
      </c>
      <c r="F140" s="45"/>
      <c r="G140" s="71">
        <v>0</v>
      </c>
      <c r="H140" s="88">
        <f t="shared" si="49"/>
        <v>0</v>
      </c>
      <c r="I140" s="89">
        <f t="shared" si="50"/>
        <v>0</v>
      </c>
      <c r="J140" s="90">
        <f t="shared" si="46"/>
        <v>0</v>
      </c>
      <c r="K140" s="91">
        <f t="shared" si="47"/>
        <v>0</v>
      </c>
      <c r="M140" s="11"/>
      <c r="N140" s="11"/>
      <c r="O140" s="11"/>
      <c r="P140" s="11"/>
      <c r="Q140" s="11"/>
      <c r="R140" s="11"/>
      <c r="S140" s="11"/>
      <c r="T140" s="11"/>
      <c r="U140" s="11"/>
      <c r="V140" s="11"/>
    </row>
    <row r="141" spans="2:22" ht="15.75" customHeight="1" x14ac:dyDescent="0.2">
      <c r="B141" s="43"/>
      <c r="C141" s="45"/>
      <c r="D141" s="71">
        <v>0</v>
      </c>
      <c r="E141" s="87">
        <f t="shared" si="48"/>
        <v>0</v>
      </c>
      <c r="F141" s="45"/>
      <c r="G141" s="71">
        <v>0</v>
      </c>
      <c r="H141" s="88">
        <f t="shared" si="49"/>
        <v>0</v>
      </c>
      <c r="I141" s="89">
        <f t="shared" si="50"/>
        <v>0</v>
      </c>
      <c r="J141" s="90">
        <f t="shared" si="46"/>
        <v>0</v>
      </c>
      <c r="K141" s="91">
        <f t="shared" si="47"/>
        <v>0</v>
      </c>
      <c r="M141" s="11"/>
      <c r="N141" s="11"/>
      <c r="O141" s="11"/>
      <c r="P141" s="11"/>
      <c r="Q141" s="11"/>
      <c r="R141" s="11"/>
      <c r="S141" s="11"/>
      <c r="T141" s="11"/>
      <c r="U141" s="11"/>
      <c r="V141" s="11"/>
    </row>
    <row r="142" spans="2:22" ht="15.75" customHeight="1" x14ac:dyDescent="0.2">
      <c r="B142" s="43"/>
      <c r="C142" s="45"/>
      <c r="D142" s="71">
        <v>0</v>
      </c>
      <c r="E142" s="87">
        <f t="shared" si="48"/>
        <v>0</v>
      </c>
      <c r="F142" s="45"/>
      <c r="G142" s="71">
        <v>0</v>
      </c>
      <c r="H142" s="88">
        <f t="shared" si="49"/>
        <v>0</v>
      </c>
      <c r="I142" s="89">
        <f t="shared" si="50"/>
        <v>0</v>
      </c>
      <c r="J142" s="90">
        <f t="shared" si="46"/>
        <v>0</v>
      </c>
      <c r="K142" s="91">
        <f t="shared" si="47"/>
        <v>0</v>
      </c>
      <c r="M142" s="11"/>
      <c r="N142" s="11"/>
      <c r="O142" s="11"/>
      <c r="P142" s="11"/>
      <c r="Q142" s="11"/>
      <c r="R142" s="11"/>
      <c r="S142" s="11"/>
      <c r="T142" s="11"/>
      <c r="U142" s="11"/>
      <c r="V142" s="11"/>
    </row>
    <row r="143" spans="2:22" ht="15.75" customHeight="1" x14ac:dyDescent="0.2">
      <c r="B143" s="43"/>
      <c r="C143" s="45"/>
      <c r="D143" s="71">
        <v>0</v>
      </c>
      <c r="E143" s="87">
        <f t="shared" si="48"/>
        <v>0</v>
      </c>
      <c r="F143" s="45"/>
      <c r="G143" s="71">
        <v>0</v>
      </c>
      <c r="H143" s="88">
        <f t="shared" si="49"/>
        <v>0</v>
      </c>
      <c r="I143" s="89">
        <f t="shared" si="50"/>
        <v>0</v>
      </c>
      <c r="J143" s="90">
        <f t="shared" si="46"/>
        <v>0</v>
      </c>
      <c r="K143" s="91">
        <f t="shared" si="47"/>
        <v>0</v>
      </c>
      <c r="M143" s="11"/>
      <c r="N143" s="11"/>
      <c r="O143" s="11"/>
      <c r="P143" s="11"/>
      <c r="Q143" s="11"/>
      <c r="R143" s="11"/>
      <c r="S143" s="11"/>
      <c r="T143" s="11"/>
      <c r="U143" s="11"/>
      <c r="V143" s="11"/>
    </row>
    <row r="144" spans="2:22" ht="15.75" customHeight="1" x14ac:dyDescent="0.2">
      <c r="B144" s="43"/>
      <c r="C144" s="45"/>
      <c r="D144" s="71">
        <v>0</v>
      </c>
      <c r="E144" s="87">
        <f t="shared" si="48"/>
        <v>0</v>
      </c>
      <c r="F144" s="45"/>
      <c r="G144" s="71">
        <v>0</v>
      </c>
      <c r="H144" s="88">
        <f t="shared" si="49"/>
        <v>0</v>
      </c>
      <c r="I144" s="89">
        <f t="shared" si="50"/>
        <v>0</v>
      </c>
      <c r="J144" s="90">
        <f t="shared" si="46"/>
        <v>0</v>
      </c>
      <c r="K144" s="91">
        <f t="shared" si="47"/>
        <v>0</v>
      </c>
      <c r="M144" s="11"/>
      <c r="N144" s="11"/>
      <c r="O144" s="11"/>
      <c r="P144" s="11"/>
      <c r="Q144" s="11"/>
      <c r="R144" s="11"/>
      <c r="S144" s="11"/>
      <c r="T144" s="11"/>
      <c r="U144" s="11"/>
      <c r="V144" s="11"/>
    </row>
    <row r="145" spans="2:22" ht="15.75" customHeight="1" x14ac:dyDescent="0.2">
      <c r="B145" s="43"/>
      <c r="C145" s="45"/>
      <c r="D145" s="71">
        <v>0</v>
      </c>
      <c r="E145" s="87">
        <f t="shared" si="48"/>
        <v>0</v>
      </c>
      <c r="F145" s="45"/>
      <c r="G145" s="71">
        <v>0</v>
      </c>
      <c r="H145" s="88">
        <f t="shared" si="49"/>
        <v>0</v>
      </c>
      <c r="I145" s="89">
        <f t="shared" si="50"/>
        <v>0</v>
      </c>
      <c r="J145" s="90">
        <f t="shared" si="46"/>
        <v>0</v>
      </c>
      <c r="K145" s="91">
        <f t="shared" si="47"/>
        <v>0</v>
      </c>
      <c r="M145" s="11"/>
      <c r="N145" s="11"/>
      <c r="O145" s="11"/>
      <c r="P145" s="11"/>
      <c r="Q145" s="11"/>
      <c r="R145" s="11"/>
      <c r="S145" s="11"/>
      <c r="T145" s="11"/>
      <c r="U145" s="11"/>
      <c r="V145" s="11"/>
    </row>
    <row r="146" spans="2:22" ht="15.75" customHeight="1" x14ac:dyDescent="0.2">
      <c r="B146" s="43"/>
      <c r="C146" s="45"/>
      <c r="D146" s="71">
        <v>0</v>
      </c>
      <c r="E146" s="87">
        <f t="shared" si="48"/>
        <v>0</v>
      </c>
      <c r="F146" s="45"/>
      <c r="G146" s="71">
        <v>0</v>
      </c>
      <c r="H146" s="88">
        <f t="shared" si="49"/>
        <v>0</v>
      </c>
      <c r="I146" s="89">
        <f t="shared" si="50"/>
        <v>0</v>
      </c>
      <c r="J146" s="90">
        <f t="shared" si="46"/>
        <v>0</v>
      </c>
      <c r="K146" s="91">
        <f t="shared" si="47"/>
        <v>0</v>
      </c>
      <c r="M146" s="11"/>
      <c r="N146" s="11"/>
      <c r="O146" s="11"/>
      <c r="P146" s="11"/>
      <c r="Q146" s="11"/>
      <c r="R146" s="11"/>
      <c r="S146" s="11"/>
      <c r="T146" s="11"/>
      <c r="U146" s="11"/>
      <c r="V146" s="11"/>
    </row>
    <row r="147" spans="2:22" ht="15.75" customHeight="1" x14ac:dyDescent="0.2">
      <c r="B147" s="43"/>
      <c r="C147" s="45"/>
      <c r="D147" s="71">
        <v>0</v>
      </c>
      <c r="E147" s="87">
        <f t="shared" si="48"/>
        <v>0</v>
      </c>
      <c r="F147" s="45"/>
      <c r="G147" s="71">
        <v>0</v>
      </c>
      <c r="H147" s="88">
        <f t="shared" si="49"/>
        <v>0</v>
      </c>
      <c r="I147" s="89">
        <f t="shared" si="50"/>
        <v>0</v>
      </c>
      <c r="J147" s="90">
        <f t="shared" si="46"/>
        <v>0</v>
      </c>
      <c r="K147" s="91">
        <f t="shared" si="47"/>
        <v>0</v>
      </c>
      <c r="M147" s="11"/>
      <c r="N147" s="11"/>
      <c r="O147" s="11"/>
      <c r="P147" s="11"/>
      <c r="Q147" s="11"/>
      <c r="R147" s="11"/>
      <c r="S147" s="11"/>
      <c r="T147" s="11"/>
      <c r="U147" s="11"/>
      <c r="V147" s="11"/>
    </row>
    <row r="148" spans="2:22" ht="15.75" customHeight="1" x14ac:dyDescent="0.2">
      <c r="B148" s="43"/>
      <c r="C148" s="45"/>
      <c r="D148" s="71">
        <v>0</v>
      </c>
      <c r="E148" s="87">
        <f t="shared" si="48"/>
        <v>0</v>
      </c>
      <c r="F148" s="45"/>
      <c r="G148" s="71">
        <v>0</v>
      </c>
      <c r="H148" s="88">
        <f t="shared" si="49"/>
        <v>0</v>
      </c>
      <c r="I148" s="89">
        <f t="shared" si="50"/>
        <v>0</v>
      </c>
      <c r="J148" s="90">
        <f t="shared" si="46"/>
        <v>0</v>
      </c>
      <c r="K148" s="91">
        <f t="shared" si="47"/>
        <v>0</v>
      </c>
      <c r="M148" s="11"/>
      <c r="N148" s="11"/>
      <c r="O148" s="11"/>
      <c r="P148" s="11"/>
      <c r="Q148" s="11"/>
      <c r="R148" s="11"/>
      <c r="S148" s="11"/>
      <c r="T148" s="11"/>
      <c r="U148" s="11"/>
      <c r="V148" s="11"/>
    </row>
    <row r="149" spans="2:22" ht="15.75" customHeight="1" x14ac:dyDescent="0.2">
      <c r="B149" s="43"/>
      <c r="C149" s="45"/>
      <c r="D149" s="71">
        <v>0</v>
      </c>
      <c r="E149" s="87">
        <f t="shared" si="48"/>
        <v>0</v>
      </c>
      <c r="F149" s="45"/>
      <c r="G149" s="71">
        <v>0</v>
      </c>
      <c r="H149" s="88">
        <f t="shared" si="49"/>
        <v>0</v>
      </c>
      <c r="I149" s="89">
        <f t="shared" si="50"/>
        <v>0</v>
      </c>
      <c r="J149" s="90">
        <f t="shared" si="46"/>
        <v>0</v>
      </c>
      <c r="K149" s="91">
        <f t="shared" si="47"/>
        <v>0</v>
      </c>
      <c r="M149" s="11"/>
      <c r="N149" s="11"/>
      <c r="O149" s="11"/>
      <c r="P149" s="11"/>
      <c r="Q149" s="11"/>
      <c r="R149" s="11"/>
      <c r="S149" s="11"/>
      <c r="T149" s="11"/>
      <c r="U149" s="11"/>
      <c r="V149" s="11"/>
    </row>
    <row r="150" spans="2:22" ht="15.75" customHeight="1" x14ac:dyDescent="0.2">
      <c r="B150" s="43"/>
      <c r="C150" s="45"/>
      <c r="D150" s="71">
        <v>0</v>
      </c>
      <c r="E150" s="87">
        <f t="shared" si="48"/>
        <v>0</v>
      </c>
      <c r="F150" s="45"/>
      <c r="G150" s="71">
        <v>0</v>
      </c>
      <c r="H150" s="88">
        <f t="shared" si="49"/>
        <v>0</v>
      </c>
      <c r="I150" s="89">
        <f t="shared" si="50"/>
        <v>0</v>
      </c>
      <c r="J150" s="90">
        <f t="shared" si="46"/>
        <v>0</v>
      </c>
      <c r="K150" s="91">
        <f t="shared" si="47"/>
        <v>0</v>
      </c>
      <c r="M150" s="11"/>
      <c r="N150" s="11"/>
      <c r="O150" s="11"/>
      <c r="P150" s="11"/>
      <c r="Q150" s="11"/>
      <c r="R150" s="11"/>
      <c r="S150" s="11"/>
      <c r="T150" s="11"/>
      <c r="U150" s="11"/>
      <c r="V150" s="11"/>
    </row>
    <row r="151" spans="2:22" ht="15.75" customHeight="1" x14ac:dyDescent="0.2">
      <c r="B151" s="43"/>
      <c r="C151" s="45"/>
      <c r="D151" s="71">
        <v>0</v>
      </c>
      <c r="E151" s="87">
        <f t="shared" si="48"/>
        <v>0</v>
      </c>
      <c r="F151" s="45"/>
      <c r="G151" s="71">
        <v>0</v>
      </c>
      <c r="H151" s="88">
        <f t="shared" si="49"/>
        <v>0</v>
      </c>
      <c r="I151" s="89">
        <f t="shared" si="50"/>
        <v>0</v>
      </c>
      <c r="J151" s="90">
        <f t="shared" si="46"/>
        <v>0</v>
      </c>
      <c r="K151" s="91">
        <f t="shared" si="47"/>
        <v>0</v>
      </c>
      <c r="M151" s="11"/>
      <c r="N151" s="11"/>
      <c r="O151" s="11"/>
      <c r="P151" s="11"/>
      <c r="Q151" s="11"/>
      <c r="R151" s="11"/>
      <c r="S151" s="11"/>
      <c r="T151" s="11"/>
      <c r="U151" s="11"/>
      <c r="V151" s="11"/>
    </row>
    <row r="152" spans="2:22" ht="15.75" customHeight="1" thickBot="1" x14ac:dyDescent="0.25">
      <c r="B152" s="131"/>
      <c r="C152" s="115"/>
      <c r="D152" s="118">
        <v>0</v>
      </c>
      <c r="E152" s="132">
        <f t="shared" si="48"/>
        <v>0</v>
      </c>
      <c r="F152" s="115"/>
      <c r="G152" s="118">
        <v>0</v>
      </c>
      <c r="H152" s="119">
        <f t="shared" si="49"/>
        <v>0</v>
      </c>
      <c r="I152" s="120">
        <f t="shared" si="50"/>
        <v>0</v>
      </c>
      <c r="J152" s="121">
        <f t="shared" si="46"/>
        <v>0</v>
      </c>
      <c r="K152" s="122">
        <f t="shared" si="47"/>
        <v>0</v>
      </c>
      <c r="M152" s="11"/>
      <c r="N152" s="11"/>
      <c r="O152" s="11"/>
      <c r="P152" s="11"/>
      <c r="Q152" s="11"/>
      <c r="R152" s="11"/>
      <c r="S152" s="11"/>
      <c r="T152" s="11"/>
      <c r="U152" s="11"/>
      <c r="V152" s="11"/>
    </row>
    <row r="153" spans="2:22" ht="18.75" customHeight="1" thickBot="1" x14ac:dyDescent="0.3">
      <c r="B153" s="54" t="s">
        <v>4</v>
      </c>
      <c r="C153" s="123">
        <f>SUM(C138:C152)</f>
        <v>0</v>
      </c>
      <c r="D153" s="124" t="str">
        <f>IFERROR(E153/C153,"")</f>
        <v/>
      </c>
      <c r="E153" s="125">
        <f>SUM(E138:E152)</f>
        <v>0</v>
      </c>
      <c r="F153" s="126">
        <f>SUM(F138:F152)</f>
        <v>0</v>
      </c>
      <c r="G153" s="124" t="str">
        <f>IFERROR(H153/F153,"")</f>
        <v/>
      </c>
      <c r="H153" s="127">
        <f>SUM(H138:H152)</f>
        <v>0</v>
      </c>
      <c r="I153" s="128">
        <f>SUM(I138:I152)</f>
        <v>0</v>
      </c>
      <c r="J153" s="129" t="str">
        <f>IFERROR(G153-D153,"")</f>
        <v/>
      </c>
      <c r="K153" s="130">
        <f>SUM(K138:K152)</f>
        <v>0</v>
      </c>
      <c r="M153" s="11"/>
      <c r="N153" s="11"/>
      <c r="O153" s="11"/>
      <c r="P153" s="11"/>
      <c r="Q153" s="11"/>
      <c r="R153" s="11"/>
      <c r="S153" s="11"/>
      <c r="T153" s="11"/>
      <c r="U153" s="11"/>
      <c r="V153" s="11"/>
    </row>
    <row r="154" spans="2:22" ht="18.75" customHeight="1" thickBot="1" x14ac:dyDescent="0.25">
      <c r="M154" s="11"/>
      <c r="N154" s="11"/>
      <c r="O154" s="11"/>
      <c r="P154" s="11"/>
      <c r="Q154" s="11"/>
      <c r="R154" s="11"/>
      <c r="S154" s="11"/>
      <c r="T154" s="11"/>
      <c r="U154" s="11"/>
      <c r="V154" s="11"/>
    </row>
    <row r="155" spans="2:22" ht="18.75" customHeight="1" thickBot="1" x14ac:dyDescent="0.3">
      <c r="B155" s="53" t="s">
        <v>30</v>
      </c>
      <c r="C155" s="217" t="s">
        <v>57</v>
      </c>
      <c r="D155" s="218"/>
      <c r="E155" s="218"/>
      <c r="F155" s="217" t="s">
        <v>58</v>
      </c>
      <c r="G155" s="218"/>
      <c r="H155" s="219"/>
      <c r="I155" s="218" t="s">
        <v>59</v>
      </c>
      <c r="J155" s="218"/>
      <c r="K155" s="219"/>
      <c r="M155" s="11"/>
      <c r="N155" s="11"/>
      <c r="O155" s="11"/>
      <c r="P155" s="11"/>
      <c r="Q155" s="11"/>
      <c r="R155" s="11"/>
      <c r="S155" s="11"/>
      <c r="T155" s="11"/>
      <c r="U155" s="11"/>
      <c r="V155" s="11"/>
    </row>
    <row r="156" spans="2:22" ht="18.75" customHeight="1" thickBot="1" x14ac:dyDescent="0.3">
      <c r="B156" s="54" t="s">
        <v>0</v>
      </c>
      <c r="C156" s="96" t="s">
        <v>5</v>
      </c>
      <c r="D156" s="97" t="s">
        <v>1</v>
      </c>
      <c r="E156" s="198" t="s">
        <v>2</v>
      </c>
      <c r="F156" s="96" t="s">
        <v>5</v>
      </c>
      <c r="G156" s="97" t="s">
        <v>1</v>
      </c>
      <c r="H156" s="199" t="s">
        <v>2</v>
      </c>
      <c r="I156" s="200" t="s">
        <v>5</v>
      </c>
      <c r="J156" s="201" t="s">
        <v>1</v>
      </c>
      <c r="K156" s="199" t="s">
        <v>2</v>
      </c>
      <c r="M156" s="11"/>
      <c r="N156" s="11"/>
      <c r="O156" s="11"/>
      <c r="P156" s="11"/>
      <c r="Q156" s="11"/>
      <c r="R156" s="11"/>
      <c r="S156" s="11"/>
      <c r="T156" s="11"/>
      <c r="U156" s="11"/>
      <c r="V156" s="11"/>
    </row>
    <row r="157" spans="2:22" ht="15.75" customHeight="1" x14ac:dyDescent="0.2">
      <c r="B157" s="44"/>
      <c r="C157" s="72"/>
      <c r="D157" s="71">
        <v>0</v>
      </c>
      <c r="E157" s="87">
        <f>C157*D157</f>
        <v>0</v>
      </c>
      <c r="F157" s="72"/>
      <c r="G157" s="71">
        <v>0</v>
      </c>
      <c r="H157" s="88">
        <f>F157*G157</f>
        <v>0</v>
      </c>
      <c r="I157" s="89">
        <f>IFERROR(F157-C157,"")</f>
        <v>0</v>
      </c>
      <c r="J157" s="90">
        <f t="shared" ref="J157:J171" si="51">IFERROR(G157-D157,"")</f>
        <v>0</v>
      </c>
      <c r="K157" s="91">
        <f t="shared" ref="K157:K171" si="52">IFERROR(H157-E157,"")</f>
        <v>0</v>
      </c>
      <c r="M157" s="11"/>
      <c r="N157" s="11"/>
      <c r="O157" s="11"/>
      <c r="P157" s="11"/>
      <c r="Q157" s="11"/>
      <c r="R157" s="11"/>
      <c r="S157" s="11"/>
      <c r="T157" s="11"/>
      <c r="U157" s="11"/>
      <c r="V157" s="11"/>
    </row>
    <row r="158" spans="2:22" ht="15.75" customHeight="1" x14ac:dyDescent="0.2">
      <c r="B158" s="43"/>
      <c r="C158" s="45"/>
      <c r="D158" s="71">
        <v>0</v>
      </c>
      <c r="E158" s="87">
        <f t="shared" ref="E158:E171" si="53">C158*D158</f>
        <v>0</v>
      </c>
      <c r="F158" s="45"/>
      <c r="G158" s="71">
        <v>0</v>
      </c>
      <c r="H158" s="88">
        <f t="shared" ref="H158:H171" si="54">F158*G158</f>
        <v>0</v>
      </c>
      <c r="I158" s="89">
        <f t="shared" ref="I158:I171" si="55">IFERROR(F158-C158,"")</f>
        <v>0</v>
      </c>
      <c r="J158" s="90">
        <f t="shared" si="51"/>
        <v>0</v>
      </c>
      <c r="K158" s="91">
        <f t="shared" si="52"/>
        <v>0</v>
      </c>
      <c r="M158" s="11"/>
      <c r="N158" s="11"/>
      <c r="O158" s="11"/>
      <c r="P158" s="11"/>
      <c r="Q158" s="11"/>
      <c r="R158" s="11"/>
      <c r="S158" s="11"/>
      <c r="T158" s="11"/>
      <c r="U158" s="11"/>
      <c r="V158" s="11"/>
    </row>
    <row r="159" spans="2:22" ht="15.75" customHeight="1" x14ac:dyDescent="0.2">
      <c r="B159" s="43"/>
      <c r="C159" s="45"/>
      <c r="D159" s="71">
        <v>0</v>
      </c>
      <c r="E159" s="87">
        <f t="shared" si="53"/>
        <v>0</v>
      </c>
      <c r="F159" s="45"/>
      <c r="G159" s="71">
        <v>0</v>
      </c>
      <c r="H159" s="88">
        <f t="shared" si="54"/>
        <v>0</v>
      </c>
      <c r="I159" s="89">
        <f t="shared" si="55"/>
        <v>0</v>
      </c>
      <c r="J159" s="90">
        <f t="shared" si="51"/>
        <v>0</v>
      </c>
      <c r="K159" s="91">
        <f t="shared" si="52"/>
        <v>0</v>
      </c>
      <c r="M159" s="11"/>
      <c r="N159" s="11"/>
      <c r="O159" s="11"/>
      <c r="P159" s="11"/>
      <c r="Q159" s="11"/>
      <c r="R159" s="11"/>
      <c r="S159" s="11"/>
      <c r="T159" s="11"/>
      <c r="U159" s="11"/>
      <c r="V159" s="11"/>
    </row>
    <row r="160" spans="2:22" ht="15.75" customHeight="1" x14ac:dyDescent="0.2">
      <c r="B160" s="43"/>
      <c r="C160" s="45"/>
      <c r="D160" s="71">
        <v>0</v>
      </c>
      <c r="E160" s="87">
        <f t="shared" si="53"/>
        <v>0</v>
      </c>
      <c r="F160" s="45"/>
      <c r="G160" s="71">
        <v>0</v>
      </c>
      <c r="H160" s="88">
        <f t="shared" si="54"/>
        <v>0</v>
      </c>
      <c r="I160" s="89">
        <f t="shared" si="55"/>
        <v>0</v>
      </c>
      <c r="J160" s="90">
        <f t="shared" si="51"/>
        <v>0</v>
      </c>
      <c r="K160" s="91">
        <f t="shared" si="52"/>
        <v>0</v>
      </c>
      <c r="M160" s="11"/>
      <c r="N160" s="11"/>
      <c r="O160" s="11"/>
      <c r="P160" s="11"/>
      <c r="Q160" s="11"/>
      <c r="R160" s="11"/>
      <c r="S160" s="11"/>
      <c r="T160" s="11"/>
      <c r="U160" s="11"/>
      <c r="V160" s="11"/>
    </row>
    <row r="161" spans="2:22" ht="15.75" customHeight="1" x14ac:dyDescent="0.2">
      <c r="B161" s="43"/>
      <c r="C161" s="45"/>
      <c r="D161" s="71">
        <v>0</v>
      </c>
      <c r="E161" s="87">
        <f t="shared" si="53"/>
        <v>0</v>
      </c>
      <c r="F161" s="45"/>
      <c r="G161" s="71">
        <v>0</v>
      </c>
      <c r="H161" s="88">
        <f t="shared" si="54"/>
        <v>0</v>
      </c>
      <c r="I161" s="89">
        <f t="shared" si="55"/>
        <v>0</v>
      </c>
      <c r="J161" s="90">
        <f t="shared" si="51"/>
        <v>0</v>
      </c>
      <c r="K161" s="91">
        <f t="shared" si="52"/>
        <v>0</v>
      </c>
      <c r="M161" s="11"/>
      <c r="N161" s="11"/>
      <c r="O161" s="11"/>
      <c r="P161" s="11"/>
      <c r="Q161" s="11"/>
      <c r="R161" s="11"/>
      <c r="S161" s="11"/>
      <c r="T161" s="11"/>
      <c r="U161" s="11"/>
      <c r="V161" s="11"/>
    </row>
    <row r="162" spans="2:22" ht="15.75" customHeight="1" x14ac:dyDescent="0.2">
      <c r="B162" s="43"/>
      <c r="C162" s="45"/>
      <c r="D162" s="71">
        <v>0</v>
      </c>
      <c r="E162" s="87">
        <f t="shared" si="53"/>
        <v>0</v>
      </c>
      <c r="F162" s="45"/>
      <c r="G162" s="71">
        <v>0</v>
      </c>
      <c r="H162" s="88">
        <f t="shared" si="54"/>
        <v>0</v>
      </c>
      <c r="I162" s="89">
        <f t="shared" si="55"/>
        <v>0</v>
      </c>
      <c r="J162" s="90">
        <f t="shared" si="51"/>
        <v>0</v>
      </c>
      <c r="K162" s="91">
        <f t="shared" si="52"/>
        <v>0</v>
      </c>
      <c r="M162" s="11"/>
      <c r="N162" s="11"/>
      <c r="O162" s="11"/>
      <c r="P162" s="11"/>
      <c r="Q162" s="11"/>
      <c r="R162" s="11"/>
      <c r="S162" s="11"/>
      <c r="T162" s="11"/>
      <c r="U162" s="11"/>
      <c r="V162" s="11"/>
    </row>
    <row r="163" spans="2:22" ht="15.75" customHeight="1" x14ac:dyDescent="0.2">
      <c r="B163" s="43"/>
      <c r="C163" s="45"/>
      <c r="D163" s="71">
        <v>0</v>
      </c>
      <c r="E163" s="87">
        <f t="shared" si="53"/>
        <v>0</v>
      </c>
      <c r="F163" s="45"/>
      <c r="G163" s="71">
        <v>0</v>
      </c>
      <c r="H163" s="88">
        <f t="shared" si="54"/>
        <v>0</v>
      </c>
      <c r="I163" s="89">
        <f t="shared" si="55"/>
        <v>0</v>
      </c>
      <c r="J163" s="90">
        <f t="shared" si="51"/>
        <v>0</v>
      </c>
      <c r="K163" s="91">
        <f t="shared" si="52"/>
        <v>0</v>
      </c>
      <c r="M163" s="11"/>
      <c r="N163" s="11"/>
      <c r="O163" s="11"/>
      <c r="P163" s="11"/>
      <c r="Q163" s="11"/>
      <c r="R163" s="11"/>
      <c r="S163" s="11"/>
      <c r="T163" s="11"/>
      <c r="U163" s="11"/>
      <c r="V163" s="11"/>
    </row>
    <row r="164" spans="2:22" ht="15.75" customHeight="1" x14ac:dyDescent="0.2">
      <c r="B164" s="43"/>
      <c r="C164" s="45"/>
      <c r="D164" s="71">
        <v>0</v>
      </c>
      <c r="E164" s="87">
        <f t="shared" si="53"/>
        <v>0</v>
      </c>
      <c r="F164" s="45"/>
      <c r="G164" s="71">
        <v>0</v>
      </c>
      <c r="H164" s="88">
        <f t="shared" si="54"/>
        <v>0</v>
      </c>
      <c r="I164" s="89">
        <f t="shared" si="55"/>
        <v>0</v>
      </c>
      <c r="J164" s="90">
        <f t="shared" si="51"/>
        <v>0</v>
      </c>
      <c r="K164" s="91">
        <f t="shared" si="52"/>
        <v>0</v>
      </c>
      <c r="M164" s="11"/>
      <c r="N164" s="11"/>
      <c r="O164" s="11"/>
      <c r="P164" s="11"/>
      <c r="Q164" s="11"/>
      <c r="R164" s="11"/>
      <c r="S164" s="11"/>
      <c r="T164" s="11"/>
      <c r="U164" s="11"/>
      <c r="V164" s="11"/>
    </row>
    <row r="165" spans="2:22" ht="15.75" customHeight="1" x14ac:dyDescent="0.2">
      <c r="B165" s="43"/>
      <c r="C165" s="45"/>
      <c r="D165" s="71">
        <v>0</v>
      </c>
      <c r="E165" s="87">
        <f t="shared" si="53"/>
        <v>0</v>
      </c>
      <c r="F165" s="45"/>
      <c r="G165" s="71">
        <v>0</v>
      </c>
      <c r="H165" s="88">
        <f t="shared" si="54"/>
        <v>0</v>
      </c>
      <c r="I165" s="89">
        <f t="shared" si="55"/>
        <v>0</v>
      </c>
      <c r="J165" s="90">
        <f t="shared" si="51"/>
        <v>0</v>
      </c>
      <c r="K165" s="91">
        <f t="shared" si="52"/>
        <v>0</v>
      </c>
      <c r="M165" s="11"/>
      <c r="N165" s="11"/>
      <c r="O165" s="11"/>
      <c r="P165" s="11"/>
      <c r="Q165" s="11"/>
      <c r="R165" s="11"/>
      <c r="S165" s="11"/>
      <c r="T165" s="11"/>
      <c r="U165" s="11"/>
      <c r="V165" s="11"/>
    </row>
    <row r="166" spans="2:22" ht="15.75" customHeight="1" x14ac:dyDescent="0.2">
      <c r="B166" s="43"/>
      <c r="C166" s="45"/>
      <c r="D166" s="71">
        <v>0</v>
      </c>
      <c r="E166" s="87">
        <f t="shared" si="53"/>
        <v>0</v>
      </c>
      <c r="F166" s="45"/>
      <c r="G166" s="71">
        <v>0</v>
      </c>
      <c r="H166" s="88">
        <f t="shared" si="54"/>
        <v>0</v>
      </c>
      <c r="I166" s="89">
        <f t="shared" si="55"/>
        <v>0</v>
      </c>
      <c r="J166" s="90">
        <f t="shared" si="51"/>
        <v>0</v>
      </c>
      <c r="K166" s="91">
        <f t="shared" si="52"/>
        <v>0</v>
      </c>
      <c r="M166" s="11"/>
      <c r="N166" s="11"/>
      <c r="O166" s="11"/>
      <c r="P166" s="11"/>
      <c r="Q166" s="11"/>
      <c r="R166" s="11"/>
      <c r="S166" s="11"/>
      <c r="T166" s="11"/>
      <c r="U166" s="11"/>
      <c r="V166" s="11"/>
    </row>
    <row r="167" spans="2:22" ht="15.75" customHeight="1" x14ac:dyDescent="0.2">
      <c r="B167" s="43"/>
      <c r="C167" s="45"/>
      <c r="D167" s="71">
        <v>0</v>
      </c>
      <c r="E167" s="87">
        <f t="shared" si="53"/>
        <v>0</v>
      </c>
      <c r="F167" s="45"/>
      <c r="G167" s="71">
        <v>0</v>
      </c>
      <c r="H167" s="88">
        <f t="shared" si="54"/>
        <v>0</v>
      </c>
      <c r="I167" s="89">
        <f t="shared" si="55"/>
        <v>0</v>
      </c>
      <c r="J167" s="90">
        <f t="shared" si="51"/>
        <v>0</v>
      </c>
      <c r="K167" s="91">
        <f t="shared" si="52"/>
        <v>0</v>
      </c>
      <c r="M167" s="11"/>
      <c r="N167" s="11"/>
      <c r="O167" s="11"/>
      <c r="P167" s="11"/>
      <c r="Q167" s="11"/>
      <c r="R167" s="11"/>
      <c r="S167" s="11"/>
      <c r="T167" s="11"/>
      <c r="U167" s="11"/>
      <c r="V167" s="11"/>
    </row>
    <row r="168" spans="2:22" ht="15.75" customHeight="1" x14ac:dyDescent="0.2">
      <c r="B168" s="43"/>
      <c r="C168" s="45"/>
      <c r="D168" s="71">
        <v>0</v>
      </c>
      <c r="E168" s="87">
        <f t="shared" si="53"/>
        <v>0</v>
      </c>
      <c r="F168" s="45"/>
      <c r="G168" s="71">
        <v>0</v>
      </c>
      <c r="H168" s="88">
        <f t="shared" si="54"/>
        <v>0</v>
      </c>
      <c r="I168" s="89">
        <f t="shared" si="55"/>
        <v>0</v>
      </c>
      <c r="J168" s="90">
        <f t="shared" si="51"/>
        <v>0</v>
      </c>
      <c r="K168" s="91">
        <f t="shared" si="52"/>
        <v>0</v>
      </c>
      <c r="M168" s="11"/>
      <c r="N168" s="11"/>
      <c r="O168" s="11"/>
      <c r="P168" s="11"/>
      <c r="Q168" s="11"/>
      <c r="R168" s="11"/>
      <c r="S168" s="11"/>
      <c r="T168" s="11"/>
      <c r="U168" s="11"/>
      <c r="V168" s="11"/>
    </row>
    <row r="169" spans="2:22" ht="15.75" customHeight="1" x14ac:dyDescent="0.2">
      <c r="B169" s="43"/>
      <c r="C169" s="45"/>
      <c r="D169" s="71">
        <v>0</v>
      </c>
      <c r="E169" s="87">
        <f t="shared" si="53"/>
        <v>0</v>
      </c>
      <c r="F169" s="45"/>
      <c r="G169" s="71">
        <v>0</v>
      </c>
      <c r="H169" s="88">
        <f t="shared" si="54"/>
        <v>0</v>
      </c>
      <c r="I169" s="89">
        <f t="shared" si="55"/>
        <v>0</v>
      </c>
      <c r="J169" s="90">
        <f t="shared" si="51"/>
        <v>0</v>
      </c>
      <c r="K169" s="91">
        <f t="shared" si="52"/>
        <v>0</v>
      </c>
      <c r="M169" s="11"/>
      <c r="N169" s="11"/>
      <c r="O169" s="11"/>
      <c r="P169" s="11"/>
      <c r="Q169" s="11"/>
      <c r="R169" s="11"/>
      <c r="S169" s="11"/>
      <c r="T169" s="11"/>
      <c r="U169" s="11"/>
      <c r="V169" s="11"/>
    </row>
    <row r="170" spans="2:22" ht="15.75" customHeight="1" x14ac:dyDescent="0.2">
      <c r="B170" s="43"/>
      <c r="C170" s="45"/>
      <c r="D170" s="71">
        <v>0</v>
      </c>
      <c r="E170" s="87">
        <f t="shared" si="53"/>
        <v>0</v>
      </c>
      <c r="F170" s="45"/>
      <c r="G170" s="71">
        <v>0</v>
      </c>
      <c r="H170" s="88">
        <f t="shared" si="54"/>
        <v>0</v>
      </c>
      <c r="I170" s="89">
        <f t="shared" si="55"/>
        <v>0</v>
      </c>
      <c r="J170" s="90">
        <f t="shared" si="51"/>
        <v>0</v>
      </c>
      <c r="K170" s="91">
        <f t="shared" si="52"/>
        <v>0</v>
      </c>
      <c r="M170" s="11"/>
      <c r="N170" s="11"/>
      <c r="O170" s="11"/>
      <c r="P170" s="11"/>
      <c r="Q170" s="11"/>
      <c r="R170" s="11"/>
      <c r="S170" s="11"/>
      <c r="T170" s="11"/>
      <c r="U170" s="11"/>
      <c r="V170" s="11"/>
    </row>
    <row r="171" spans="2:22" ht="15.75" customHeight="1" thickBot="1" x14ac:dyDescent="0.25">
      <c r="B171" s="131"/>
      <c r="C171" s="115"/>
      <c r="D171" s="118">
        <v>0</v>
      </c>
      <c r="E171" s="132">
        <f t="shared" si="53"/>
        <v>0</v>
      </c>
      <c r="F171" s="115"/>
      <c r="G171" s="118">
        <v>0</v>
      </c>
      <c r="H171" s="119">
        <f t="shared" si="54"/>
        <v>0</v>
      </c>
      <c r="I171" s="120">
        <f t="shared" si="55"/>
        <v>0</v>
      </c>
      <c r="J171" s="121">
        <f t="shared" si="51"/>
        <v>0</v>
      </c>
      <c r="K171" s="122">
        <f t="shared" si="52"/>
        <v>0</v>
      </c>
      <c r="M171" s="11"/>
      <c r="N171" s="11"/>
      <c r="O171" s="11"/>
      <c r="P171" s="11"/>
      <c r="Q171" s="11"/>
      <c r="R171" s="11"/>
      <c r="S171" s="11"/>
      <c r="T171" s="11"/>
      <c r="U171" s="11"/>
      <c r="V171" s="11"/>
    </row>
    <row r="172" spans="2:22" ht="18.75" customHeight="1" thickBot="1" x14ac:dyDescent="0.3">
      <c r="B172" s="54" t="s">
        <v>4</v>
      </c>
      <c r="C172" s="123">
        <f>SUM(C157:C171)</f>
        <v>0</v>
      </c>
      <c r="D172" s="124" t="str">
        <f>IFERROR(E172/C172,"")</f>
        <v/>
      </c>
      <c r="E172" s="125">
        <f>SUM(E157:E171)</f>
        <v>0</v>
      </c>
      <c r="F172" s="126">
        <f>SUM(F157:F171)</f>
        <v>0</v>
      </c>
      <c r="G172" s="124" t="str">
        <f>IFERROR(H172/F172,"")</f>
        <v/>
      </c>
      <c r="H172" s="127">
        <f>SUM(H157:H171)</f>
        <v>0</v>
      </c>
      <c r="I172" s="128">
        <f>SUM(I157:I171)</f>
        <v>0</v>
      </c>
      <c r="J172" s="129" t="str">
        <f>IFERROR(G172-D172,"")</f>
        <v/>
      </c>
      <c r="K172" s="130">
        <f>SUM(K157:K171)</f>
        <v>0</v>
      </c>
      <c r="M172" s="11"/>
      <c r="N172" s="11"/>
      <c r="O172" s="11"/>
      <c r="P172" s="11"/>
      <c r="Q172" s="11"/>
      <c r="R172" s="11"/>
      <c r="S172" s="11"/>
      <c r="T172" s="11"/>
      <c r="U172" s="11"/>
      <c r="V172" s="11"/>
    </row>
    <row r="173" spans="2:22" ht="18.75" customHeight="1" thickBot="1" x14ac:dyDescent="0.25">
      <c r="M173" s="11"/>
      <c r="N173" s="11"/>
      <c r="O173" s="11"/>
      <c r="P173" s="11"/>
      <c r="Q173" s="11"/>
      <c r="R173" s="11"/>
      <c r="S173" s="11"/>
      <c r="T173" s="11"/>
      <c r="U173" s="11"/>
      <c r="V173" s="11"/>
    </row>
    <row r="174" spans="2:22" ht="18.75" customHeight="1" thickBot="1" x14ac:dyDescent="0.3">
      <c r="B174" s="53" t="s">
        <v>31</v>
      </c>
      <c r="C174" s="217" t="s">
        <v>57</v>
      </c>
      <c r="D174" s="218"/>
      <c r="E174" s="218"/>
      <c r="F174" s="217" t="s">
        <v>58</v>
      </c>
      <c r="G174" s="218"/>
      <c r="H174" s="219"/>
      <c r="I174" s="218" t="s">
        <v>59</v>
      </c>
      <c r="J174" s="218"/>
      <c r="K174" s="219"/>
      <c r="M174" s="11"/>
      <c r="N174" s="11"/>
      <c r="O174" s="11"/>
      <c r="P174" s="11"/>
      <c r="Q174" s="11"/>
      <c r="R174" s="11"/>
      <c r="S174" s="11"/>
      <c r="T174" s="11"/>
      <c r="U174" s="11"/>
      <c r="V174" s="11"/>
    </row>
    <row r="175" spans="2:22" ht="18.75" customHeight="1" thickBot="1" x14ac:dyDescent="0.3">
      <c r="B175" s="54" t="s">
        <v>0</v>
      </c>
      <c r="C175" s="96" t="s">
        <v>5</v>
      </c>
      <c r="D175" s="97" t="s">
        <v>1</v>
      </c>
      <c r="E175" s="198" t="s">
        <v>2</v>
      </c>
      <c r="F175" s="96" t="s">
        <v>5</v>
      </c>
      <c r="G175" s="97" t="s">
        <v>1</v>
      </c>
      <c r="H175" s="199" t="s">
        <v>2</v>
      </c>
      <c r="I175" s="200" t="s">
        <v>5</v>
      </c>
      <c r="J175" s="201" t="s">
        <v>1</v>
      </c>
      <c r="K175" s="199" t="s">
        <v>2</v>
      </c>
      <c r="M175" s="11"/>
      <c r="N175" s="11"/>
      <c r="O175" s="11"/>
      <c r="P175" s="11"/>
      <c r="Q175" s="11"/>
      <c r="R175" s="11"/>
      <c r="S175" s="11"/>
      <c r="T175" s="11"/>
      <c r="U175" s="11"/>
      <c r="V175" s="11"/>
    </row>
    <row r="176" spans="2:22" ht="15.75" customHeight="1" x14ac:dyDescent="0.2">
      <c r="B176" s="44"/>
      <c r="C176" s="72"/>
      <c r="D176" s="71">
        <v>0</v>
      </c>
      <c r="E176" s="87">
        <f>C176*D176</f>
        <v>0</v>
      </c>
      <c r="F176" s="72"/>
      <c r="G176" s="71">
        <v>0</v>
      </c>
      <c r="H176" s="88">
        <f>F176*G176</f>
        <v>0</v>
      </c>
      <c r="I176" s="89">
        <f>IFERROR(F176-C176,"")</f>
        <v>0</v>
      </c>
      <c r="J176" s="90">
        <f t="shared" ref="J176:J190" si="56">IFERROR(G176-D176,"")</f>
        <v>0</v>
      </c>
      <c r="K176" s="91">
        <f t="shared" ref="K176:K190" si="57">IFERROR(H176-E176,"")</f>
        <v>0</v>
      </c>
      <c r="M176" s="11"/>
      <c r="N176" s="11"/>
      <c r="O176" s="11"/>
      <c r="P176" s="11"/>
      <c r="Q176" s="11"/>
      <c r="R176" s="11"/>
      <c r="S176" s="11"/>
      <c r="T176" s="11"/>
      <c r="U176" s="11"/>
      <c r="V176" s="11"/>
    </row>
    <row r="177" spans="2:22" ht="15.75" customHeight="1" x14ac:dyDescent="0.2">
      <c r="B177" s="43"/>
      <c r="C177" s="45"/>
      <c r="D177" s="71">
        <v>0</v>
      </c>
      <c r="E177" s="87">
        <f t="shared" ref="E177:E190" si="58">C177*D177</f>
        <v>0</v>
      </c>
      <c r="F177" s="45"/>
      <c r="G177" s="71">
        <v>0</v>
      </c>
      <c r="H177" s="88">
        <f t="shared" ref="H177:H190" si="59">F177*G177</f>
        <v>0</v>
      </c>
      <c r="I177" s="89">
        <f t="shared" ref="I177:I190" si="60">IFERROR(F177-C177,"")</f>
        <v>0</v>
      </c>
      <c r="J177" s="90">
        <f t="shared" si="56"/>
        <v>0</v>
      </c>
      <c r="K177" s="91">
        <f t="shared" si="57"/>
        <v>0</v>
      </c>
      <c r="M177" s="11"/>
      <c r="N177" s="11"/>
      <c r="O177" s="11"/>
      <c r="P177" s="11"/>
      <c r="Q177" s="11"/>
      <c r="R177" s="11"/>
      <c r="S177" s="11"/>
      <c r="T177" s="11"/>
      <c r="U177" s="11"/>
      <c r="V177" s="11"/>
    </row>
    <row r="178" spans="2:22" ht="15.75" customHeight="1" x14ac:dyDescent="0.2">
      <c r="B178" s="43"/>
      <c r="C178" s="45"/>
      <c r="D178" s="71">
        <v>0</v>
      </c>
      <c r="E178" s="87">
        <f t="shared" si="58"/>
        <v>0</v>
      </c>
      <c r="F178" s="45"/>
      <c r="G178" s="71">
        <v>0</v>
      </c>
      <c r="H178" s="88">
        <f t="shared" si="59"/>
        <v>0</v>
      </c>
      <c r="I178" s="89">
        <f t="shared" si="60"/>
        <v>0</v>
      </c>
      <c r="J178" s="90">
        <f t="shared" si="56"/>
        <v>0</v>
      </c>
      <c r="K178" s="91">
        <f t="shared" si="57"/>
        <v>0</v>
      </c>
      <c r="M178" s="11"/>
      <c r="N178" s="11"/>
      <c r="O178" s="11"/>
      <c r="P178" s="11"/>
      <c r="Q178" s="11"/>
      <c r="R178" s="11"/>
      <c r="S178" s="11"/>
      <c r="T178" s="11"/>
      <c r="U178" s="11"/>
      <c r="V178" s="11"/>
    </row>
    <row r="179" spans="2:22" ht="15.75" customHeight="1" x14ac:dyDescent="0.2">
      <c r="B179" s="43"/>
      <c r="C179" s="45"/>
      <c r="D179" s="71">
        <v>0</v>
      </c>
      <c r="E179" s="87">
        <f t="shared" si="58"/>
        <v>0</v>
      </c>
      <c r="F179" s="45"/>
      <c r="G179" s="71">
        <v>0</v>
      </c>
      <c r="H179" s="88">
        <f t="shared" si="59"/>
        <v>0</v>
      </c>
      <c r="I179" s="89">
        <f t="shared" si="60"/>
        <v>0</v>
      </c>
      <c r="J179" s="90">
        <f t="shared" si="56"/>
        <v>0</v>
      </c>
      <c r="K179" s="91">
        <f t="shared" si="57"/>
        <v>0</v>
      </c>
      <c r="M179" s="11"/>
      <c r="N179" s="11"/>
      <c r="O179" s="11"/>
      <c r="P179" s="11"/>
      <c r="Q179" s="11"/>
      <c r="R179" s="11"/>
      <c r="S179" s="11"/>
      <c r="T179" s="11"/>
      <c r="U179" s="11"/>
      <c r="V179" s="11"/>
    </row>
    <row r="180" spans="2:22" ht="15.75" customHeight="1" x14ac:dyDescent="0.2">
      <c r="B180" s="43"/>
      <c r="C180" s="45"/>
      <c r="D180" s="71">
        <v>0</v>
      </c>
      <c r="E180" s="87">
        <f t="shared" si="58"/>
        <v>0</v>
      </c>
      <c r="F180" s="45"/>
      <c r="G180" s="71">
        <v>0</v>
      </c>
      <c r="H180" s="88">
        <f t="shared" si="59"/>
        <v>0</v>
      </c>
      <c r="I180" s="89">
        <f t="shared" si="60"/>
        <v>0</v>
      </c>
      <c r="J180" s="90">
        <f t="shared" si="56"/>
        <v>0</v>
      </c>
      <c r="K180" s="91">
        <f t="shared" si="57"/>
        <v>0</v>
      </c>
      <c r="M180" s="11"/>
      <c r="N180" s="11"/>
      <c r="O180" s="11"/>
      <c r="P180" s="11"/>
      <c r="Q180" s="11"/>
      <c r="R180" s="11"/>
      <c r="S180" s="11"/>
      <c r="T180" s="11"/>
      <c r="U180" s="11"/>
      <c r="V180" s="11"/>
    </row>
    <row r="181" spans="2:22" ht="15.75" customHeight="1" x14ac:dyDescent="0.2">
      <c r="B181" s="43"/>
      <c r="C181" s="45"/>
      <c r="D181" s="71">
        <v>0</v>
      </c>
      <c r="E181" s="87">
        <f t="shared" si="58"/>
        <v>0</v>
      </c>
      <c r="F181" s="45"/>
      <c r="G181" s="71">
        <v>0</v>
      </c>
      <c r="H181" s="88">
        <f t="shared" si="59"/>
        <v>0</v>
      </c>
      <c r="I181" s="89">
        <f t="shared" si="60"/>
        <v>0</v>
      </c>
      <c r="J181" s="90">
        <f t="shared" si="56"/>
        <v>0</v>
      </c>
      <c r="K181" s="91">
        <f t="shared" si="57"/>
        <v>0</v>
      </c>
      <c r="M181" s="11"/>
      <c r="N181" s="11"/>
      <c r="O181" s="11"/>
      <c r="P181" s="11"/>
      <c r="Q181" s="11"/>
      <c r="R181" s="11"/>
      <c r="S181" s="11"/>
      <c r="T181" s="11"/>
      <c r="U181" s="11"/>
      <c r="V181" s="11"/>
    </row>
    <row r="182" spans="2:22" ht="15.75" customHeight="1" x14ac:dyDescent="0.2">
      <c r="B182" s="43"/>
      <c r="C182" s="45"/>
      <c r="D182" s="71">
        <v>0</v>
      </c>
      <c r="E182" s="87">
        <f t="shared" si="58"/>
        <v>0</v>
      </c>
      <c r="F182" s="45"/>
      <c r="G182" s="71">
        <v>0</v>
      </c>
      <c r="H182" s="88">
        <f t="shared" si="59"/>
        <v>0</v>
      </c>
      <c r="I182" s="89">
        <f t="shared" si="60"/>
        <v>0</v>
      </c>
      <c r="J182" s="90">
        <f t="shared" si="56"/>
        <v>0</v>
      </c>
      <c r="K182" s="91">
        <f t="shared" si="57"/>
        <v>0</v>
      </c>
      <c r="M182" s="11"/>
      <c r="N182" s="11"/>
      <c r="O182" s="11"/>
      <c r="P182" s="11"/>
      <c r="Q182" s="11"/>
      <c r="R182" s="11"/>
      <c r="S182" s="11"/>
      <c r="T182" s="11"/>
      <c r="U182" s="11"/>
      <c r="V182" s="11"/>
    </row>
    <row r="183" spans="2:22" ht="15.75" customHeight="1" x14ac:dyDescent="0.2">
      <c r="B183" s="43"/>
      <c r="C183" s="45"/>
      <c r="D183" s="71">
        <v>0</v>
      </c>
      <c r="E183" s="87">
        <f t="shared" si="58"/>
        <v>0</v>
      </c>
      <c r="F183" s="45"/>
      <c r="G183" s="71">
        <v>0</v>
      </c>
      <c r="H183" s="88">
        <f t="shared" si="59"/>
        <v>0</v>
      </c>
      <c r="I183" s="89">
        <f t="shared" si="60"/>
        <v>0</v>
      </c>
      <c r="J183" s="90">
        <f t="shared" si="56"/>
        <v>0</v>
      </c>
      <c r="K183" s="91">
        <f t="shared" si="57"/>
        <v>0</v>
      </c>
      <c r="M183" s="11"/>
      <c r="N183" s="11"/>
      <c r="O183" s="11"/>
      <c r="P183" s="11"/>
      <c r="Q183" s="11"/>
      <c r="R183" s="11"/>
      <c r="S183" s="11"/>
      <c r="T183" s="11"/>
      <c r="U183" s="11"/>
      <c r="V183" s="11"/>
    </row>
    <row r="184" spans="2:22" ht="15.75" customHeight="1" x14ac:dyDescent="0.2">
      <c r="B184" s="43"/>
      <c r="C184" s="45"/>
      <c r="D184" s="71">
        <v>0</v>
      </c>
      <c r="E184" s="87">
        <f t="shared" si="58"/>
        <v>0</v>
      </c>
      <c r="F184" s="45"/>
      <c r="G184" s="71">
        <v>0</v>
      </c>
      <c r="H184" s="88">
        <f t="shared" si="59"/>
        <v>0</v>
      </c>
      <c r="I184" s="89">
        <f t="shared" si="60"/>
        <v>0</v>
      </c>
      <c r="J184" s="90">
        <f t="shared" si="56"/>
        <v>0</v>
      </c>
      <c r="K184" s="91">
        <f t="shared" si="57"/>
        <v>0</v>
      </c>
      <c r="M184" s="11"/>
      <c r="N184" s="11"/>
      <c r="O184" s="11"/>
      <c r="P184" s="11"/>
      <c r="Q184" s="11"/>
      <c r="R184" s="11"/>
      <c r="S184" s="11"/>
      <c r="T184" s="11"/>
      <c r="U184" s="11"/>
      <c r="V184" s="11"/>
    </row>
    <row r="185" spans="2:22" ht="15.75" customHeight="1" x14ac:dyDescent="0.2">
      <c r="B185" s="43"/>
      <c r="C185" s="45"/>
      <c r="D185" s="71">
        <v>0</v>
      </c>
      <c r="E185" s="87">
        <f t="shared" si="58"/>
        <v>0</v>
      </c>
      <c r="F185" s="45"/>
      <c r="G185" s="71">
        <v>0</v>
      </c>
      <c r="H185" s="88">
        <f t="shared" si="59"/>
        <v>0</v>
      </c>
      <c r="I185" s="89">
        <f t="shared" si="60"/>
        <v>0</v>
      </c>
      <c r="J185" s="90">
        <f t="shared" si="56"/>
        <v>0</v>
      </c>
      <c r="K185" s="91">
        <f t="shared" si="57"/>
        <v>0</v>
      </c>
      <c r="M185" s="11"/>
      <c r="N185" s="11"/>
      <c r="O185" s="11"/>
      <c r="P185" s="11"/>
      <c r="Q185" s="11"/>
      <c r="R185" s="11"/>
      <c r="S185" s="11"/>
      <c r="T185" s="11"/>
      <c r="U185" s="11"/>
      <c r="V185" s="11"/>
    </row>
    <row r="186" spans="2:22" ht="15.75" customHeight="1" x14ac:dyDescent="0.2">
      <c r="B186" s="43"/>
      <c r="C186" s="45"/>
      <c r="D186" s="71">
        <v>0</v>
      </c>
      <c r="E186" s="87">
        <f t="shared" si="58"/>
        <v>0</v>
      </c>
      <c r="F186" s="45"/>
      <c r="G186" s="71">
        <v>0</v>
      </c>
      <c r="H186" s="88">
        <f t="shared" si="59"/>
        <v>0</v>
      </c>
      <c r="I186" s="89">
        <f t="shared" si="60"/>
        <v>0</v>
      </c>
      <c r="J186" s="90">
        <f t="shared" si="56"/>
        <v>0</v>
      </c>
      <c r="K186" s="91">
        <f t="shared" si="57"/>
        <v>0</v>
      </c>
      <c r="M186" s="11"/>
      <c r="N186" s="11"/>
      <c r="O186" s="11"/>
      <c r="P186" s="11"/>
      <c r="Q186" s="11"/>
      <c r="R186" s="11"/>
      <c r="S186" s="11"/>
      <c r="T186" s="11"/>
      <c r="U186" s="11"/>
      <c r="V186" s="11"/>
    </row>
    <row r="187" spans="2:22" ht="15.75" customHeight="1" x14ac:dyDescent="0.2">
      <c r="B187" s="43"/>
      <c r="C187" s="45"/>
      <c r="D187" s="71">
        <v>0</v>
      </c>
      <c r="E187" s="87">
        <f t="shared" si="58"/>
        <v>0</v>
      </c>
      <c r="F187" s="45"/>
      <c r="G187" s="71">
        <v>0</v>
      </c>
      <c r="H187" s="88">
        <f t="shared" si="59"/>
        <v>0</v>
      </c>
      <c r="I187" s="89">
        <f t="shared" si="60"/>
        <v>0</v>
      </c>
      <c r="J187" s="90">
        <f t="shared" si="56"/>
        <v>0</v>
      </c>
      <c r="K187" s="91">
        <f t="shared" si="57"/>
        <v>0</v>
      </c>
      <c r="M187" s="11"/>
      <c r="N187" s="11"/>
      <c r="O187" s="11"/>
      <c r="P187" s="11"/>
      <c r="Q187" s="11"/>
      <c r="R187" s="11"/>
      <c r="S187" s="11"/>
      <c r="T187" s="11"/>
      <c r="U187" s="11"/>
      <c r="V187" s="11"/>
    </row>
    <row r="188" spans="2:22" ht="15.75" customHeight="1" x14ac:dyDescent="0.2">
      <c r="B188" s="43"/>
      <c r="C188" s="45"/>
      <c r="D188" s="71">
        <v>0</v>
      </c>
      <c r="E188" s="87">
        <f t="shared" si="58"/>
        <v>0</v>
      </c>
      <c r="F188" s="45"/>
      <c r="G188" s="71">
        <v>0</v>
      </c>
      <c r="H188" s="88">
        <f t="shared" si="59"/>
        <v>0</v>
      </c>
      <c r="I188" s="89">
        <f t="shared" si="60"/>
        <v>0</v>
      </c>
      <c r="J188" s="90">
        <f t="shared" si="56"/>
        <v>0</v>
      </c>
      <c r="K188" s="91">
        <f t="shared" si="57"/>
        <v>0</v>
      </c>
      <c r="M188" s="11"/>
      <c r="N188" s="11"/>
      <c r="O188" s="11"/>
      <c r="P188" s="11"/>
      <c r="Q188" s="11"/>
      <c r="R188" s="11"/>
      <c r="S188" s="11"/>
      <c r="T188" s="11"/>
      <c r="U188" s="11"/>
      <c r="V188" s="11"/>
    </row>
    <row r="189" spans="2:22" ht="15.75" customHeight="1" x14ac:dyDescent="0.2">
      <c r="B189" s="43"/>
      <c r="C189" s="45"/>
      <c r="D189" s="71">
        <v>0</v>
      </c>
      <c r="E189" s="87">
        <f t="shared" si="58"/>
        <v>0</v>
      </c>
      <c r="F189" s="45"/>
      <c r="G189" s="71">
        <v>0</v>
      </c>
      <c r="H189" s="88">
        <f t="shared" si="59"/>
        <v>0</v>
      </c>
      <c r="I189" s="89">
        <f t="shared" si="60"/>
        <v>0</v>
      </c>
      <c r="J189" s="90">
        <f t="shared" si="56"/>
        <v>0</v>
      </c>
      <c r="K189" s="91">
        <f t="shared" si="57"/>
        <v>0</v>
      </c>
      <c r="M189" s="11"/>
      <c r="N189" s="11"/>
      <c r="O189" s="11"/>
      <c r="P189" s="11"/>
      <c r="Q189" s="11"/>
      <c r="R189" s="11"/>
      <c r="S189" s="11"/>
      <c r="T189" s="11"/>
      <c r="U189" s="11"/>
      <c r="V189" s="11"/>
    </row>
    <row r="190" spans="2:22" ht="15.75" customHeight="1" thickBot="1" x14ac:dyDescent="0.25">
      <c r="B190" s="131"/>
      <c r="C190" s="115"/>
      <c r="D190" s="118">
        <v>0</v>
      </c>
      <c r="E190" s="132">
        <f t="shared" si="58"/>
        <v>0</v>
      </c>
      <c r="F190" s="115"/>
      <c r="G190" s="118">
        <v>0</v>
      </c>
      <c r="H190" s="119">
        <f t="shared" si="59"/>
        <v>0</v>
      </c>
      <c r="I190" s="120">
        <f t="shared" si="60"/>
        <v>0</v>
      </c>
      <c r="J190" s="121">
        <f t="shared" si="56"/>
        <v>0</v>
      </c>
      <c r="K190" s="122">
        <f t="shared" si="57"/>
        <v>0</v>
      </c>
      <c r="M190" s="11"/>
      <c r="N190" s="11"/>
      <c r="O190" s="11"/>
      <c r="P190" s="11"/>
      <c r="Q190" s="11"/>
      <c r="R190" s="11"/>
      <c r="S190" s="11"/>
      <c r="T190" s="11"/>
      <c r="U190" s="11"/>
      <c r="V190" s="11"/>
    </row>
    <row r="191" spans="2:22" ht="18.75" customHeight="1" thickBot="1" x14ac:dyDescent="0.3">
      <c r="B191" s="54" t="s">
        <v>4</v>
      </c>
      <c r="C191" s="123">
        <f>SUM(C176:C190)</f>
        <v>0</v>
      </c>
      <c r="D191" s="124" t="str">
        <f>IFERROR(E191/C191,"")</f>
        <v/>
      </c>
      <c r="E191" s="125">
        <f>SUM(E176:E190)</f>
        <v>0</v>
      </c>
      <c r="F191" s="126">
        <f>SUM(F176:F190)</f>
        <v>0</v>
      </c>
      <c r="G191" s="124" t="str">
        <f>IFERROR(H191/F191,"")</f>
        <v/>
      </c>
      <c r="H191" s="127">
        <f>SUM(H176:H190)</f>
        <v>0</v>
      </c>
      <c r="I191" s="128">
        <f>SUM(I176:I190)</f>
        <v>0</v>
      </c>
      <c r="J191" s="129" t="str">
        <f>IFERROR(G191-D191,"")</f>
        <v/>
      </c>
      <c r="K191" s="130">
        <f>SUM(K176:K190)</f>
        <v>0</v>
      </c>
      <c r="M191" s="11"/>
      <c r="N191" s="11"/>
      <c r="O191" s="11"/>
      <c r="P191" s="11"/>
      <c r="Q191" s="11"/>
      <c r="R191" s="11"/>
      <c r="S191" s="11"/>
      <c r="T191" s="11"/>
      <c r="U191" s="11"/>
      <c r="V191" s="11"/>
    </row>
    <row r="192" spans="2:22" ht="18.75" customHeight="1" thickBot="1" x14ac:dyDescent="0.25">
      <c r="M192" s="11"/>
      <c r="N192" s="11"/>
      <c r="O192" s="11"/>
      <c r="P192" s="11"/>
      <c r="Q192" s="11"/>
      <c r="R192" s="11"/>
      <c r="S192" s="11"/>
      <c r="T192" s="11"/>
      <c r="U192" s="11"/>
      <c r="V192" s="11"/>
    </row>
    <row r="193" spans="2:22" ht="18.75" customHeight="1" thickBot="1" x14ac:dyDescent="0.3">
      <c r="B193" s="53" t="s">
        <v>32</v>
      </c>
      <c r="C193" s="217" t="s">
        <v>57</v>
      </c>
      <c r="D193" s="218"/>
      <c r="E193" s="218"/>
      <c r="F193" s="217" t="s">
        <v>58</v>
      </c>
      <c r="G193" s="218"/>
      <c r="H193" s="219"/>
      <c r="I193" s="218" t="s">
        <v>59</v>
      </c>
      <c r="J193" s="218"/>
      <c r="K193" s="219"/>
      <c r="M193" s="11"/>
      <c r="N193" s="11"/>
      <c r="O193" s="11"/>
      <c r="P193" s="11"/>
      <c r="Q193" s="11"/>
      <c r="R193" s="11"/>
      <c r="S193" s="11"/>
      <c r="T193" s="11"/>
      <c r="U193" s="11"/>
      <c r="V193" s="11"/>
    </row>
    <row r="194" spans="2:22" ht="18.75" customHeight="1" thickBot="1" x14ac:dyDescent="0.3">
      <c r="B194" s="54" t="s">
        <v>0</v>
      </c>
      <c r="C194" s="96" t="s">
        <v>5</v>
      </c>
      <c r="D194" s="97" t="s">
        <v>1</v>
      </c>
      <c r="E194" s="198" t="s">
        <v>2</v>
      </c>
      <c r="F194" s="96" t="s">
        <v>5</v>
      </c>
      <c r="G194" s="97" t="s">
        <v>1</v>
      </c>
      <c r="H194" s="199" t="s">
        <v>2</v>
      </c>
      <c r="I194" s="200" t="s">
        <v>5</v>
      </c>
      <c r="J194" s="201" t="s">
        <v>1</v>
      </c>
      <c r="K194" s="199" t="s">
        <v>2</v>
      </c>
      <c r="M194" s="11"/>
      <c r="N194" s="11"/>
      <c r="O194" s="11"/>
      <c r="P194" s="11"/>
      <c r="Q194" s="11"/>
      <c r="R194" s="11"/>
      <c r="S194" s="11"/>
      <c r="T194" s="11"/>
      <c r="U194" s="11"/>
      <c r="V194" s="11"/>
    </row>
    <row r="195" spans="2:22" ht="15.75" customHeight="1" x14ac:dyDescent="0.2">
      <c r="B195" s="44"/>
      <c r="C195" s="72"/>
      <c r="D195" s="71">
        <v>0</v>
      </c>
      <c r="E195" s="87">
        <f>C195*D195</f>
        <v>0</v>
      </c>
      <c r="F195" s="72"/>
      <c r="G195" s="71">
        <v>0</v>
      </c>
      <c r="H195" s="88">
        <f>F195*G195</f>
        <v>0</v>
      </c>
      <c r="I195" s="89">
        <f>IFERROR(F195-C195,"")</f>
        <v>0</v>
      </c>
      <c r="J195" s="90">
        <f t="shared" ref="J195:J209" si="61">IFERROR(G195-D195,"")</f>
        <v>0</v>
      </c>
      <c r="K195" s="91">
        <f t="shared" ref="K195:K209" si="62">IFERROR(H195-E195,"")</f>
        <v>0</v>
      </c>
      <c r="M195" s="11"/>
      <c r="N195" s="11"/>
      <c r="O195" s="11"/>
      <c r="P195" s="11"/>
      <c r="Q195" s="11"/>
      <c r="R195" s="11"/>
      <c r="S195" s="11"/>
      <c r="T195" s="11"/>
      <c r="U195" s="11"/>
      <c r="V195" s="11"/>
    </row>
    <row r="196" spans="2:22" ht="15.75" customHeight="1" x14ac:dyDescent="0.2">
      <c r="B196" s="43"/>
      <c r="C196" s="45"/>
      <c r="D196" s="71">
        <v>0</v>
      </c>
      <c r="E196" s="87">
        <f t="shared" ref="E196:E209" si="63">C196*D196</f>
        <v>0</v>
      </c>
      <c r="F196" s="45"/>
      <c r="G196" s="71">
        <v>0</v>
      </c>
      <c r="H196" s="88">
        <f t="shared" ref="H196:H209" si="64">F196*G196</f>
        <v>0</v>
      </c>
      <c r="I196" s="89">
        <f t="shared" ref="I196:I209" si="65">IFERROR(F196-C196,"")</f>
        <v>0</v>
      </c>
      <c r="J196" s="90">
        <f t="shared" si="61"/>
        <v>0</v>
      </c>
      <c r="K196" s="91">
        <f t="shared" si="62"/>
        <v>0</v>
      </c>
      <c r="M196" s="11"/>
      <c r="N196" s="11"/>
      <c r="O196" s="11"/>
      <c r="P196" s="11"/>
      <c r="Q196" s="11"/>
      <c r="R196" s="11"/>
      <c r="S196" s="11"/>
      <c r="T196" s="11"/>
      <c r="U196" s="11"/>
      <c r="V196" s="11"/>
    </row>
    <row r="197" spans="2:22" ht="15.75" customHeight="1" x14ac:dyDescent="0.2">
      <c r="B197" s="43"/>
      <c r="C197" s="45"/>
      <c r="D197" s="71">
        <v>0</v>
      </c>
      <c r="E197" s="87">
        <f t="shared" si="63"/>
        <v>0</v>
      </c>
      <c r="F197" s="45"/>
      <c r="G197" s="71">
        <v>0</v>
      </c>
      <c r="H197" s="88">
        <f t="shared" si="64"/>
        <v>0</v>
      </c>
      <c r="I197" s="89">
        <f t="shared" si="65"/>
        <v>0</v>
      </c>
      <c r="J197" s="90">
        <f t="shared" si="61"/>
        <v>0</v>
      </c>
      <c r="K197" s="91">
        <f t="shared" si="62"/>
        <v>0</v>
      </c>
      <c r="M197" s="11"/>
      <c r="N197" s="11"/>
      <c r="O197" s="11"/>
      <c r="P197" s="11"/>
      <c r="Q197" s="11"/>
      <c r="R197" s="11"/>
      <c r="S197" s="11"/>
      <c r="T197" s="11"/>
      <c r="U197" s="11"/>
      <c r="V197" s="11"/>
    </row>
    <row r="198" spans="2:22" ht="15.75" customHeight="1" x14ac:dyDescent="0.2">
      <c r="B198" s="43"/>
      <c r="C198" s="45"/>
      <c r="D198" s="71">
        <v>0</v>
      </c>
      <c r="E198" s="87">
        <f t="shared" si="63"/>
        <v>0</v>
      </c>
      <c r="F198" s="45"/>
      <c r="G198" s="71">
        <v>0</v>
      </c>
      <c r="H198" s="88">
        <f t="shared" si="64"/>
        <v>0</v>
      </c>
      <c r="I198" s="89">
        <f t="shared" si="65"/>
        <v>0</v>
      </c>
      <c r="J198" s="90">
        <f t="shared" si="61"/>
        <v>0</v>
      </c>
      <c r="K198" s="91">
        <f t="shared" si="62"/>
        <v>0</v>
      </c>
      <c r="M198" s="11"/>
      <c r="N198" s="11"/>
      <c r="O198" s="11"/>
      <c r="P198" s="11"/>
      <c r="Q198" s="11"/>
      <c r="R198" s="11"/>
      <c r="S198" s="11"/>
      <c r="T198" s="11"/>
      <c r="U198" s="11"/>
      <c r="V198" s="11"/>
    </row>
    <row r="199" spans="2:22" ht="15.75" customHeight="1" x14ac:dyDescent="0.2">
      <c r="B199" s="43"/>
      <c r="C199" s="45"/>
      <c r="D199" s="71">
        <v>0</v>
      </c>
      <c r="E199" s="87">
        <f t="shared" si="63"/>
        <v>0</v>
      </c>
      <c r="F199" s="45"/>
      <c r="G199" s="71">
        <v>0</v>
      </c>
      <c r="H199" s="88">
        <f t="shared" si="64"/>
        <v>0</v>
      </c>
      <c r="I199" s="89">
        <f t="shared" si="65"/>
        <v>0</v>
      </c>
      <c r="J199" s="90">
        <f t="shared" si="61"/>
        <v>0</v>
      </c>
      <c r="K199" s="91">
        <f t="shared" si="62"/>
        <v>0</v>
      </c>
      <c r="M199" s="11"/>
      <c r="N199" s="11"/>
      <c r="O199" s="11"/>
      <c r="P199" s="11"/>
      <c r="Q199" s="11"/>
      <c r="R199" s="11"/>
      <c r="S199" s="11"/>
      <c r="T199" s="11"/>
      <c r="U199" s="11"/>
      <c r="V199" s="11"/>
    </row>
    <row r="200" spans="2:22" ht="15.75" customHeight="1" x14ac:dyDescent="0.2">
      <c r="B200" s="43"/>
      <c r="C200" s="45"/>
      <c r="D200" s="71">
        <v>0</v>
      </c>
      <c r="E200" s="87">
        <f t="shared" si="63"/>
        <v>0</v>
      </c>
      <c r="F200" s="45"/>
      <c r="G200" s="71">
        <v>0</v>
      </c>
      <c r="H200" s="88">
        <f t="shared" si="64"/>
        <v>0</v>
      </c>
      <c r="I200" s="89">
        <f t="shared" si="65"/>
        <v>0</v>
      </c>
      <c r="J200" s="90">
        <f t="shared" si="61"/>
        <v>0</v>
      </c>
      <c r="K200" s="91">
        <f t="shared" si="62"/>
        <v>0</v>
      </c>
      <c r="M200" s="11"/>
      <c r="N200" s="11"/>
      <c r="O200" s="11"/>
      <c r="P200" s="11"/>
      <c r="Q200" s="11"/>
      <c r="R200" s="11"/>
      <c r="S200" s="11"/>
      <c r="T200" s="11"/>
      <c r="U200" s="11"/>
      <c r="V200" s="11"/>
    </row>
    <row r="201" spans="2:22" ht="15.75" customHeight="1" x14ac:dyDescent="0.2">
      <c r="B201" s="43"/>
      <c r="C201" s="45"/>
      <c r="D201" s="71">
        <v>0</v>
      </c>
      <c r="E201" s="87">
        <f t="shared" si="63"/>
        <v>0</v>
      </c>
      <c r="F201" s="45"/>
      <c r="G201" s="71">
        <v>0</v>
      </c>
      <c r="H201" s="88">
        <f t="shared" si="64"/>
        <v>0</v>
      </c>
      <c r="I201" s="89">
        <f t="shared" si="65"/>
        <v>0</v>
      </c>
      <c r="J201" s="90">
        <f t="shared" si="61"/>
        <v>0</v>
      </c>
      <c r="K201" s="91">
        <f t="shared" si="62"/>
        <v>0</v>
      </c>
      <c r="M201" s="11"/>
      <c r="N201" s="11"/>
      <c r="O201" s="11"/>
      <c r="P201" s="11"/>
      <c r="Q201" s="11"/>
      <c r="R201" s="11"/>
      <c r="S201" s="11"/>
      <c r="T201" s="11"/>
      <c r="U201" s="11"/>
      <c r="V201" s="11"/>
    </row>
    <row r="202" spans="2:22" ht="15.75" customHeight="1" x14ac:dyDescent="0.2">
      <c r="B202" s="43"/>
      <c r="C202" s="45"/>
      <c r="D202" s="71">
        <v>0</v>
      </c>
      <c r="E202" s="87">
        <f t="shared" si="63"/>
        <v>0</v>
      </c>
      <c r="F202" s="45"/>
      <c r="G202" s="71">
        <v>0</v>
      </c>
      <c r="H202" s="88">
        <f t="shared" si="64"/>
        <v>0</v>
      </c>
      <c r="I202" s="89">
        <f t="shared" si="65"/>
        <v>0</v>
      </c>
      <c r="J202" s="90">
        <f t="shared" si="61"/>
        <v>0</v>
      </c>
      <c r="K202" s="91">
        <f t="shared" si="62"/>
        <v>0</v>
      </c>
      <c r="M202" s="11"/>
      <c r="N202" s="11"/>
      <c r="O202" s="11"/>
      <c r="P202" s="11"/>
      <c r="Q202" s="11"/>
      <c r="R202" s="11"/>
      <c r="S202" s="11"/>
      <c r="T202" s="11"/>
      <c r="U202" s="11"/>
      <c r="V202" s="11"/>
    </row>
    <row r="203" spans="2:22" ht="15.75" customHeight="1" x14ac:dyDescent="0.2">
      <c r="B203" s="43"/>
      <c r="C203" s="45"/>
      <c r="D203" s="71">
        <v>0</v>
      </c>
      <c r="E203" s="87">
        <f t="shared" si="63"/>
        <v>0</v>
      </c>
      <c r="F203" s="45"/>
      <c r="G203" s="71">
        <v>0</v>
      </c>
      <c r="H203" s="88">
        <f t="shared" si="64"/>
        <v>0</v>
      </c>
      <c r="I203" s="89">
        <f t="shared" si="65"/>
        <v>0</v>
      </c>
      <c r="J203" s="90">
        <f t="shared" si="61"/>
        <v>0</v>
      </c>
      <c r="K203" s="91">
        <f t="shared" si="62"/>
        <v>0</v>
      </c>
      <c r="M203" s="11"/>
      <c r="N203" s="11"/>
      <c r="O203" s="11"/>
      <c r="P203" s="11"/>
      <c r="Q203" s="11"/>
      <c r="R203" s="11"/>
      <c r="S203" s="11"/>
      <c r="T203" s="11"/>
      <c r="U203" s="11"/>
      <c r="V203" s="11"/>
    </row>
    <row r="204" spans="2:22" ht="15.75" customHeight="1" x14ac:dyDescent="0.2">
      <c r="B204" s="43"/>
      <c r="C204" s="45"/>
      <c r="D204" s="71">
        <v>0</v>
      </c>
      <c r="E204" s="87">
        <f t="shared" si="63"/>
        <v>0</v>
      </c>
      <c r="F204" s="45"/>
      <c r="G204" s="71">
        <v>0</v>
      </c>
      <c r="H204" s="88">
        <f t="shared" si="64"/>
        <v>0</v>
      </c>
      <c r="I204" s="89">
        <f t="shared" si="65"/>
        <v>0</v>
      </c>
      <c r="J204" s="90">
        <f t="shared" si="61"/>
        <v>0</v>
      </c>
      <c r="K204" s="91">
        <f t="shared" si="62"/>
        <v>0</v>
      </c>
      <c r="M204" s="11"/>
      <c r="N204" s="11"/>
      <c r="O204" s="11"/>
      <c r="P204" s="11"/>
      <c r="Q204" s="11"/>
      <c r="R204" s="11"/>
      <c r="S204" s="11"/>
      <c r="T204" s="11"/>
      <c r="U204" s="11"/>
      <c r="V204" s="11"/>
    </row>
    <row r="205" spans="2:22" ht="15.75" customHeight="1" x14ac:dyDescent="0.2">
      <c r="B205" s="43"/>
      <c r="C205" s="45"/>
      <c r="D205" s="71">
        <v>0</v>
      </c>
      <c r="E205" s="87">
        <f t="shared" si="63"/>
        <v>0</v>
      </c>
      <c r="F205" s="45"/>
      <c r="G205" s="71">
        <v>0</v>
      </c>
      <c r="H205" s="88">
        <f t="shared" si="64"/>
        <v>0</v>
      </c>
      <c r="I205" s="89">
        <f t="shared" si="65"/>
        <v>0</v>
      </c>
      <c r="J205" s="90">
        <f t="shared" si="61"/>
        <v>0</v>
      </c>
      <c r="K205" s="91">
        <f t="shared" si="62"/>
        <v>0</v>
      </c>
      <c r="M205" s="11"/>
      <c r="N205" s="11"/>
      <c r="O205" s="11"/>
      <c r="P205" s="11"/>
      <c r="Q205" s="11"/>
      <c r="R205" s="11"/>
      <c r="S205" s="11"/>
      <c r="T205" s="11"/>
      <c r="U205" s="11"/>
      <c r="V205" s="11"/>
    </row>
    <row r="206" spans="2:22" ht="15.75" customHeight="1" x14ac:dyDescent="0.2">
      <c r="B206" s="43"/>
      <c r="C206" s="45"/>
      <c r="D206" s="71">
        <v>0</v>
      </c>
      <c r="E206" s="87">
        <f t="shared" si="63"/>
        <v>0</v>
      </c>
      <c r="F206" s="45"/>
      <c r="G206" s="71">
        <v>0</v>
      </c>
      <c r="H206" s="88">
        <f t="shared" si="64"/>
        <v>0</v>
      </c>
      <c r="I206" s="89">
        <f t="shared" si="65"/>
        <v>0</v>
      </c>
      <c r="J206" s="90">
        <f t="shared" si="61"/>
        <v>0</v>
      </c>
      <c r="K206" s="91">
        <f t="shared" si="62"/>
        <v>0</v>
      </c>
      <c r="M206" s="11"/>
      <c r="N206" s="11"/>
      <c r="O206" s="11"/>
      <c r="P206" s="11"/>
      <c r="Q206" s="11"/>
      <c r="R206" s="11"/>
      <c r="S206" s="11"/>
      <c r="T206" s="11"/>
      <c r="U206" s="11"/>
      <c r="V206" s="11"/>
    </row>
    <row r="207" spans="2:22" ht="15.75" customHeight="1" x14ac:dyDescent="0.2">
      <c r="B207" s="43"/>
      <c r="C207" s="45"/>
      <c r="D207" s="71">
        <v>0</v>
      </c>
      <c r="E207" s="87">
        <f t="shared" si="63"/>
        <v>0</v>
      </c>
      <c r="F207" s="45"/>
      <c r="G207" s="71">
        <v>0</v>
      </c>
      <c r="H207" s="88">
        <f t="shared" si="64"/>
        <v>0</v>
      </c>
      <c r="I207" s="89">
        <f t="shared" si="65"/>
        <v>0</v>
      </c>
      <c r="J207" s="90">
        <f t="shared" si="61"/>
        <v>0</v>
      </c>
      <c r="K207" s="91">
        <f t="shared" si="62"/>
        <v>0</v>
      </c>
      <c r="M207" s="11"/>
      <c r="N207" s="11"/>
      <c r="O207" s="11"/>
      <c r="P207" s="11"/>
      <c r="Q207" s="11"/>
      <c r="R207" s="11"/>
      <c r="S207" s="11"/>
      <c r="T207" s="11"/>
      <c r="U207" s="11"/>
      <c r="V207" s="11"/>
    </row>
    <row r="208" spans="2:22" ht="15.75" customHeight="1" x14ac:dyDescent="0.2">
      <c r="B208" s="43"/>
      <c r="C208" s="45"/>
      <c r="D208" s="71">
        <v>0</v>
      </c>
      <c r="E208" s="87">
        <f t="shared" si="63"/>
        <v>0</v>
      </c>
      <c r="F208" s="45"/>
      <c r="G208" s="71">
        <v>0</v>
      </c>
      <c r="H208" s="88">
        <f t="shared" si="64"/>
        <v>0</v>
      </c>
      <c r="I208" s="89">
        <f t="shared" si="65"/>
        <v>0</v>
      </c>
      <c r="J208" s="90">
        <f t="shared" si="61"/>
        <v>0</v>
      </c>
      <c r="K208" s="91">
        <f t="shared" si="62"/>
        <v>0</v>
      </c>
      <c r="M208" s="11"/>
      <c r="N208" s="11"/>
      <c r="O208" s="11"/>
      <c r="P208" s="11"/>
      <c r="Q208" s="11"/>
      <c r="R208" s="11"/>
      <c r="S208" s="11"/>
      <c r="T208" s="11"/>
      <c r="U208" s="11"/>
      <c r="V208" s="11"/>
    </row>
    <row r="209" spans="2:22" ht="15.75" customHeight="1" thickBot="1" x14ac:dyDescent="0.25">
      <c r="B209" s="131"/>
      <c r="C209" s="115"/>
      <c r="D209" s="118">
        <v>0</v>
      </c>
      <c r="E209" s="132">
        <f t="shared" si="63"/>
        <v>0</v>
      </c>
      <c r="F209" s="115"/>
      <c r="G209" s="118">
        <v>0</v>
      </c>
      <c r="H209" s="119">
        <f t="shared" si="64"/>
        <v>0</v>
      </c>
      <c r="I209" s="120">
        <f t="shared" si="65"/>
        <v>0</v>
      </c>
      <c r="J209" s="121">
        <f t="shared" si="61"/>
        <v>0</v>
      </c>
      <c r="K209" s="122">
        <f t="shared" si="62"/>
        <v>0</v>
      </c>
      <c r="M209" s="11"/>
      <c r="N209" s="11"/>
      <c r="O209" s="11"/>
      <c r="P209" s="11"/>
      <c r="Q209" s="11"/>
      <c r="R209" s="11"/>
      <c r="S209" s="11"/>
      <c r="T209" s="11"/>
      <c r="U209" s="11"/>
      <c r="V209" s="11"/>
    </row>
    <row r="210" spans="2:22" ht="18.75" customHeight="1" thickBot="1" x14ac:dyDescent="0.3">
      <c r="B210" s="54" t="s">
        <v>4</v>
      </c>
      <c r="C210" s="123">
        <f>SUM(C195:C209)</f>
        <v>0</v>
      </c>
      <c r="D210" s="124" t="str">
        <f>IFERROR(E210/C210,"")</f>
        <v/>
      </c>
      <c r="E210" s="125">
        <f>SUM(E195:E209)</f>
        <v>0</v>
      </c>
      <c r="F210" s="126">
        <f>SUM(F195:F209)</f>
        <v>0</v>
      </c>
      <c r="G210" s="124" t="str">
        <f>IFERROR(H210/F210,"")</f>
        <v/>
      </c>
      <c r="H210" s="127">
        <f>SUM(H195:H209)</f>
        <v>0</v>
      </c>
      <c r="I210" s="128">
        <f>SUM(I195:I209)</f>
        <v>0</v>
      </c>
      <c r="J210" s="129" t="str">
        <f>IFERROR(G210-D210,"")</f>
        <v/>
      </c>
      <c r="K210" s="130">
        <f>SUM(K195:K209)</f>
        <v>0</v>
      </c>
      <c r="M210" s="11"/>
      <c r="N210" s="11"/>
      <c r="O210" s="11"/>
      <c r="P210" s="11"/>
      <c r="Q210" s="11"/>
      <c r="R210" s="11"/>
      <c r="S210" s="11"/>
      <c r="T210" s="11"/>
      <c r="U210" s="11"/>
      <c r="V210" s="11"/>
    </row>
    <row r="211" spans="2:22" ht="18.75" customHeight="1" thickBot="1" x14ac:dyDescent="0.25">
      <c r="M211" s="11"/>
      <c r="N211" s="11"/>
      <c r="O211" s="11"/>
      <c r="P211" s="11"/>
      <c r="Q211" s="11"/>
      <c r="R211" s="11"/>
      <c r="S211" s="11"/>
      <c r="T211" s="11"/>
      <c r="U211" s="11"/>
      <c r="V211" s="11"/>
    </row>
    <row r="212" spans="2:22" ht="18.75" customHeight="1" thickBot="1" x14ac:dyDescent="0.3">
      <c r="B212" s="53" t="s">
        <v>33</v>
      </c>
      <c r="C212" s="217" t="s">
        <v>57</v>
      </c>
      <c r="D212" s="218"/>
      <c r="E212" s="218"/>
      <c r="F212" s="217" t="s">
        <v>58</v>
      </c>
      <c r="G212" s="218"/>
      <c r="H212" s="219"/>
      <c r="I212" s="218" t="s">
        <v>59</v>
      </c>
      <c r="J212" s="218"/>
      <c r="K212" s="219"/>
      <c r="M212" s="11"/>
      <c r="N212" s="11"/>
      <c r="O212" s="11"/>
      <c r="P212" s="11"/>
      <c r="Q212" s="11"/>
      <c r="R212" s="11"/>
      <c r="S212" s="11"/>
      <c r="T212" s="11"/>
      <c r="U212" s="11"/>
      <c r="V212" s="11"/>
    </row>
    <row r="213" spans="2:22" ht="18.75" customHeight="1" thickBot="1" x14ac:dyDescent="0.3">
      <c r="B213" s="54" t="s">
        <v>0</v>
      </c>
      <c r="C213" s="96" t="s">
        <v>5</v>
      </c>
      <c r="D213" s="97" t="s">
        <v>1</v>
      </c>
      <c r="E213" s="198" t="s">
        <v>2</v>
      </c>
      <c r="F213" s="96" t="s">
        <v>5</v>
      </c>
      <c r="G213" s="97" t="s">
        <v>1</v>
      </c>
      <c r="H213" s="199" t="s">
        <v>2</v>
      </c>
      <c r="I213" s="200" t="s">
        <v>5</v>
      </c>
      <c r="J213" s="201" t="s">
        <v>1</v>
      </c>
      <c r="K213" s="199" t="s">
        <v>2</v>
      </c>
      <c r="M213" s="11"/>
      <c r="N213" s="11"/>
      <c r="O213" s="11"/>
      <c r="P213" s="11"/>
      <c r="Q213" s="11"/>
      <c r="R213" s="11"/>
      <c r="S213" s="11"/>
      <c r="T213" s="11"/>
      <c r="U213" s="11"/>
      <c r="V213" s="11"/>
    </row>
    <row r="214" spans="2:22" ht="15.75" customHeight="1" x14ac:dyDescent="0.2">
      <c r="B214" s="44"/>
      <c r="C214" s="72"/>
      <c r="D214" s="71">
        <v>0</v>
      </c>
      <c r="E214" s="87">
        <f t="shared" ref="E214:E228" si="66">C214*D214</f>
        <v>0</v>
      </c>
      <c r="F214" s="72"/>
      <c r="G214" s="71">
        <v>0</v>
      </c>
      <c r="H214" s="93">
        <f t="shared" ref="H214:H228" si="67">F214*G214</f>
        <v>0</v>
      </c>
      <c r="I214" s="89">
        <f>IFERROR(F214-C214,"")</f>
        <v>0</v>
      </c>
      <c r="J214" s="90">
        <f t="shared" ref="J214:J228" si="68">IFERROR(G214-D214,"")</f>
        <v>0</v>
      </c>
      <c r="K214" s="91">
        <f t="shared" ref="K214:K228" si="69">IFERROR(H214-E214,"")</f>
        <v>0</v>
      </c>
      <c r="M214" s="11"/>
      <c r="N214" s="11"/>
      <c r="O214" s="11"/>
      <c r="P214" s="11"/>
      <c r="Q214" s="11"/>
      <c r="R214" s="11"/>
      <c r="S214" s="11"/>
      <c r="T214" s="11"/>
      <c r="U214" s="11"/>
      <c r="V214" s="11"/>
    </row>
    <row r="215" spans="2:22" ht="15.75" customHeight="1" x14ac:dyDescent="0.2">
      <c r="B215" s="43"/>
      <c r="C215" s="45"/>
      <c r="D215" s="71">
        <v>0</v>
      </c>
      <c r="E215" s="87">
        <f t="shared" si="66"/>
        <v>0</v>
      </c>
      <c r="F215" s="45"/>
      <c r="G215" s="71">
        <v>0</v>
      </c>
      <c r="H215" s="93">
        <f t="shared" si="67"/>
        <v>0</v>
      </c>
      <c r="I215" s="89">
        <f t="shared" ref="I215:I228" si="70">IFERROR(F215-C215,"")</f>
        <v>0</v>
      </c>
      <c r="J215" s="90">
        <f t="shared" si="68"/>
        <v>0</v>
      </c>
      <c r="K215" s="91">
        <f t="shared" si="69"/>
        <v>0</v>
      </c>
      <c r="M215" s="11"/>
      <c r="N215" s="11"/>
      <c r="O215" s="11"/>
      <c r="P215" s="11"/>
      <c r="Q215" s="11"/>
      <c r="R215" s="11"/>
      <c r="S215" s="11"/>
      <c r="T215" s="11"/>
      <c r="U215" s="11"/>
      <c r="V215" s="11"/>
    </row>
    <row r="216" spans="2:22" ht="15.75" customHeight="1" x14ac:dyDescent="0.2">
      <c r="B216" s="43"/>
      <c r="C216" s="45"/>
      <c r="D216" s="71">
        <v>0</v>
      </c>
      <c r="E216" s="87">
        <f t="shared" si="66"/>
        <v>0</v>
      </c>
      <c r="F216" s="45"/>
      <c r="G216" s="71">
        <v>0</v>
      </c>
      <c r="H216" s="93">
        <f t="shared" si="67"/>
        <v>0</v>
      </c>
      <c r="I216" s="89">
        <f t="shared" si="70"/>
        <v>0</v>
      </c>
      <c r="J216" s="90">
        <f t="shared" si="68"/>
        <v>0</v>
      </c>
      <c r="K216" s="91">
        <f t="shared" si="69"/>
        <v>0</v>
      </c>
      <c r="M216" s="11"/>
      <c r="N216" s="11"/>
      <c r="O216" s="11"/>
      <c r="P216" s="11"/>
      <c r="Q216" s="11"/>
      <c r="R216" s="11"/>
      <c r="S216" s="11"/>
      <c r="T216" s="11"/>
      <c r="U216" s="11"/>
      <c r="V216" s="11"/>
    </row>
    <row r="217" spans="2:22" ht="15.75" customHeight="1" x14ac:dyDescent="0.2">
      <c r="B217" s="43"/>
      <c r="C217" s="45"/>
      <c r="D217" s="71">
        <v>0</v>
      </c>
      <c r="E217" s="87">
        <f t="shared" si="66"/>
        <v>0</v>
      </c>
      <c r="F217" s="45"/>
      <c r="G217" s="71">
        <v>0</v>
      </c>
      <c r="H217" s="93">
        <f t="shared" si="67"/>
        <v>0</v>
      </c>
      <c r="I217" s="89">
        <f t="shared" si="70"/>
        <v>0</v>
      </c>
      <c r="J217" s="90">
        <f t="shared" si="68"/>
        <v>0</v>
      </c>
      <c r="K217" s="91">
        <f t="shared" si="69"/>
        <v>0</v>
      </c>
      <c r="M217" s="11"/>
      <c r="N217" s="11"/>
      <c r="O217" s="11"/>
      <c r="P217" s="11"/>
      <c r="Q217" s="11"/>
      <c r="R217" s="11"/>
      <c r="S217" s="11"/>
      <c r="T217" s="11"/>
      <c r="U217" s="11"/>
      <c r="V217" s="11"/>
    </row>
    <row r="218" spans="2:22" ht="15.75" customHeight="1" x14ac:dyDescent="0.2">
      <c r="B218" s="43"/>
      <c r="C218" s="45"/>
      <c r="D218" s="71">
        <v>0</v>
      </c>
      <c r="E218" s="87">
        <f t="shared" si="66"/>
        <v>0</v>
      </c>
      <c r="F218" s="45"/>
      <c r="G218" s="71">
        <v>0</v>
      </c>
      <c r="H218" s="93">
        <f t="shared" si="67"/>
        <v>0</v>
      </c>
      <c r="I218" s="89">
        <f t="shared" si="70"/>
        <v>0</v>
      </c>
      <c r="J218" s="90">
        <f t="shared" si="68"/>
        <v>0</v>
      </c>
      <c r="K218" s="91">
        <f t="shared" si="69"/>
        <v>0</v>
      </c>
      <c r="M218" s="11"/>
      <c r="N218" s="11"/>
      <c r="O218" s="11"/>
      <c r="P218" s="11"/>
      <c r="Q218" s="11"/>
      <c r="R218" s="11"/>
      <c r="S218" s="11"/>
      <c r="T218" s="11"/>
      <c r="U218" s="11"/>
      <c r="V218" s="11"/>
    </row>
    <row r="219" spans="2:22" ht="15.75" customHeight="1" x14ac:dyDescent="0.2">
      <c r="B219" s="43"/>
      <c r="C219" s="45"/>
      <c r="D219" s="71">
        <v>0</v>
      </c>
      <c r="E219" s="87">
        <f t="shared" si="66"/>
        <v>0</v>
      </c>
      <c r="F219" s="45"/>
      <c r="G219" s="71">
        <v>0</v>
      </c>
      <c r="H219" s="93">
        <f t="shared" si="67"/>
        <v>0</v>
      </c>
      <c r="I219" s="89">
        <f t="shared" si="70"/>
        <v>0</v>
      </c>
      <c r="J219" s="90">
        <f t="shared" si="68"/>
        <v>0</v>
      </c>
      <c r="K219" s="91">
        <f t="shared" si="69"/>
        <v>0</v>
      </c>
      <c r="M219" s="11"/>
      <c r="N219" s="11"/>
      <c r="O219" s="11"/>
      <c r="P219" s="11"/>
      <c r="Q219" s="11"/>
      <c r="R219" s="11"/>
      <c r="S219" s="11"/>
      <c r="T219" s="11"/>
      <c r="U219" s="11"/>
      <c r="V219" s="11"/>
    </row>
    <row r="220" spans="2:22" ht="15.75" customHeight="1" x14ac:dyDescent="0.2">
      <c r="B220" s="43"/>
      <c r="C220" s="45"/>
      <c r="D220" s="71">
        <v>0</v>
      </c>
      <c r="E220" s="87">
        <f t="shared" si="66"/>
        <v>0</v>
      </c>
      <c r="F220" s="45"/>
      <c r="G220" s="71">
        <v>0</v>
      </c>
      <c r="H220" s="93">
        <f t="shared" si="67"/>
        <v>0</v>
      </c>
      <c r="I220" s="89">
        <f t="shared" si="70"/>
        <v>0</v>
      </c>
      <c r="J220" s="90">
        <f t="shared" si="68"/>
        <v>0</v>
      </c>
      <c r="K220" s="91">
        <f t="shared" si="69"/>
        <v>0</v>
      </c>
      <c r="M220" s="11"/>
      <c r="N220" s="11"/>
      <c r="O220" s="11"/>
      <c r="P220" s="11"/>
      <c r="Q220" s="11"/>
      <c r="R220" s="11"/>
      <c r="S220" s="11"/>
      <c r="T220" s="11"/>
      <c r="U220" s="11"/>
      <c r="V220" s="11"/>
    </row>
    <row r="221" spans="2:22" ht="15.75" customHeight="1" x14ac:dyDescent="0.2">
      <c r="B221" s="43"/>
      <c r="C221" s="45"/>
      <c r="D221" s="71">
        <v>0</v>
      </c>
      <c r="E221" s="87">
        <f t="shared" si="66"/>
        <v>0</v>
      </c>
      <c r="F221" s="45"/>
      <c r="G221" s="71">
        <v>0</v>
      </c>
      <c r="H221" s="93">
        <f t="shared" ref="H221:H225" si="71">F221*G221</f>
        <v>0</v>
      </c>
      <c r="I221" s="89">
        <f t="shared" si="70"/>
        <v>0</v>
      </c>
      <c r="J221" s="90">
        <f t="shared" si="68"/>
        <v>0</v>
      </c>
      <c r="K221" s="91">
        <f t="shared" si="69"/>
        <v>0</v>
      </c>
      <c r="M221" s="11"/>
      <c r="N221" s="11"/>
      <c r="O221" s="11"/>
      <c r="P221" s="11"/>
      <c r="Q221" s="11"/>
      <c r="R221" s="11"/>
      <c r="S221" s="11"/>
      <c r="T221" s="11"/>
      <c r="U221" s="11"/>
      <c r="V221" s="11"/>
    </row>
    <row r="222" spans="2:22" ht="15.75" customHeight="1" x14ac:dyDescent="0.2">
      <c r="B222" s="43"/>
      <c r="C222" s="45"/>
      <c r="D222" s="71">
        <v>0</v>
      </c>
      <c r="E222" s="87">
        <f t="shared" si="66"/>
        <v>0</v>
      </c>
      <c r="F222" s="45"/>
      <c r="G222" s="71">
        <v>0</v>
      </c>
      <c r="H222" s="93">
        <f t="shared" si="71"/>
        <v>0</v>
      </c>
      <c r="I222" s="89">
        <f t="shared" si="70"/>
        <v>0</v>
      </c>
      <c r="J222" s="90">
        <f t="shared" si="68"/>
        <v>0</v>
      </c>
      <c r="K222" s="91">
        <f t="shared" si="69"/>
        <v>0</v>
      </c>
      <c r="M222" s="11"/>
      <c r="N222" s="11"/>
      <c r="O222" s="11"/>
      <c r="P222" s="11"/>
      <c r="Q222" s="11"/>
      <c r="R222" s="11"/>
      <c r="S222" s="11"/>
      <c r="T222" s="11"/>
      <c r="U222" s="11"/>
      <c r="V222" s="11"/>
    </row>
    <row r="223" spans="2:22" ht="15.75" customHeight="1" x14ac:dyDescent="0.2">
      <c r="B223" s="43"/>
      <c r="C223" s="45"/>
      <c r="D223" s="71">
        <v>0</v>
      </c>
      <c r="E223" s="87">
        <f t="shared" si="66"/>
        <v>0</v>
      </c>
      <c r="F223" s="45"/>
      <c r="G223" s="71">
        <v>0</v>
      </c>
      <c r="H223" s="93">
        <f t="shared" si="71"/>
        <v>0</v>
      </c>
      <c r="I223" s="89">
        <f t="shared" si="70"/>
        <v>0</v>
      </c>
      <c r="J223" s="90">
        <f t="shared" si="68"/>
        <v>0</v>
      </c>
      <c r="K223" s="91">
        <f t="shared" si="69"/>
        <v>0</v>
      </c>
      <c r="M223" s="11"/>
      <c r="N223" s="11"/>
      <c r="O223" s="11"/>
      <c r="P223" s="11"/>
      <c r="Q223" s="11"/>
      <c r="R223" s="11"/>
      <c r="S223" s="11"/>
      <c r="T223" s="11"/>
      <c r="U223" s="11"/>
      <c r="V223" s="11"/>
    </row>
    <row r="224" spans="2:22" ht="15.75" customHeight="1" x14ac:dyDescent="0.2">
      <c r="B224" s="43"/>
      <c r="C224" s="45"/>
      <c r="D224" s="71">
        <v>0</v>
      </c>
      <c r="E224" s="87">
        <f t="shared" si="66"/>
        <v>0</v>
      </c>
      <c r="F224" s="45"/>
      <c r="G224" s="71">
        <v>0</v>
      </c>
      <c r="H224" s="93">
        <f t="shared" si="71"/>
        <v>0</v>
      </c>
      <c r="I224" s="89">
        <f t="shared" si="70"/>
        <v>0</v>
      </c>
      <c r="J224" s="90">
        <f t="shared" si="68"/>
        <v>0</v>
      </c>
      <c r="K224" s="91">
        <f t="shared" si="69"/>
        <v>0</v>
      </c>
      <c r="M224" s="11"/>
      <c r="N224" s="11"/>
      <c r="O224" s="11"/>
      <c r="P224" s="11"/>
      <c r="Q224" s="11"/>
      <c r="R224" s="11"/>
      <c r="S224" s="11"/>
      <c r="T224" s="11"/>
      <c r="U224" s="11"/>
      <c r="V224" s="11"/>
    </row>
    <row r="225" spans="2:22" ht="15.75" customHeight="1" x14ac:dyDescent="0.2">
      <c r="B225" s="43"/>
      <c r="C225" s="45"/>
      <c r="D225" s="71">
        <v>0</v>
      </c>
      <c r="E225" s="87">
        <f t="shared" si="66"/>
        <v>0</v>
      </c>
      <c r="F225" s="45"/>
      <c r="G225" s="71">
        <v>0</v>
      </c>
      <c r="H225" s="93">
        <f t="shared" si="71"/>
        <v>0</v>
      </c>
      <c r="I225" s="89">
        <f t="shared" si="70"/>
        <v>0</v>
      </c>
      <c r="J225" s="90">
        <f t="shared" si="68"/>
        <v>0</v>
      </c>
      <c r="K225" s="91">
        <f t="shared" si="69"/>
        <v>0</v>
      </c>
      <c r="M225" s="11"/>
      <c r="N225" s="11"/>
      <c r="O225" s="11"/>
      <c r="P225" s="11"/>
      <c r="Q225" s="11"/>
      <c r="R225" s="11"/>
      <c r="S225" s="11"/>
      <c r="T225" s="11"/>
      <c r="U225" s="11"/>
      <c r="V225" s="11"/>
    </row>
    <row r="226" spans="2:22" ht="15.75" customHeight="1" x14ac:dyDescent="0.2">
      <c r="B226" s="43"/>
      <c r="C226" s="45"/>
      <c r="D226" s="71">
        <v>0</v>
      </c>
      <c r="E226" s="87">
        <f t="shared" si="66"/>
        <v>0</v>
      </c>
      <c r="F226" s="45"/>
      <c r="G226" s="71">
        <v>0</v>
      </c>
      <c r="H226" s="93">
        <f t="shared" si="67"/>
        <v>0</v>
      </c>
      <c r="I226" s="89">
        <f t="shared" si="70"/>
        <v>0</v>
      </c>
      <c r="J226" s="90">
        <f t="shared" si="68"/>
        <v>0</v>
      </c>
      <c r="K226" s="91">
        <f t="shared" si="69"/>
        <v>0</v>
      </c>
      <c r="M226" s="11"/>
      <c r="N226" s="11"/>
      <c r="O226" s="11"/>
      <c r="P226" s="11"/>
      <c r="Q226" s="11"/>
      <c r="R226" s="11"/>
      <c r="S226" s="11"/>
      <c r="T226" s="11"/>
      <c r="U226" s="11"/>
      <c r="V226" s="11"/>
    </row>
    <row r="227" spans="2:22" ht="15.75" customHeight="1" x14ac:dyDescent="0.2">
      <c r="B227" s="43"/>
      <c r="C227" s="45"/>
      <c r="D227" s="71">
        <v>0</v>
      </c>
      <c r="E227" s="87">
        <f t="shared" si="66"/>
        <v>0</v>
      </c>
      <c r="F227" s="45"/>
      <c r="G227" s="71">
        <v>0</v>
      </c>
      <c r="H227" s="93">
        <f t="shared" si="67"/>
        <v>0</v>
      </c>
      <c r="I227" s="89">
        <f t="shared" si="70"/>
        <v>0</v>
      </c>
      <c r="J227" s="90">
        <f t="shared" si="68"/>
        <v>0</v>
      </c>
      <c r="K227" s="91">
        <f t="shared" si="69"/>
        <v>0</v>
      </c>
      <c r="M227" s="11"/>
      <c r="N227" s="11"/>
      <c r="O227" s="11"/>
      <c r="P227" s="11"/>
      <c r="Q227" s="11"/>
      <c r="R227" s="11"/>
      <c r="S227" s="11"/>
      <c r="T227" s="11"/>
      <c r="U227" s="11"/>
      <c r="V227" s="11"/>
    </row>
    <row r="228" spans="2:22" ht="15.75" customHeight="1" thickBot="1" x14ac:dyDescent="0.25">
      <c r="B228" s="131"/>
      <c r="C228" s="115"/>
      <c r="D228" s="118">
        <v>0</v>
      </c>
      <c r="E228" s="132">
        <f t="shared" si="66"/>
        <v>0</v>
      </c>
      <c r="F228" s="115"/>
      <c r="G228" s="116">
        <v>0</v>
      </c>
      <c r="H228" s="133">
        <f t="shared" si="67"/>
        <v>0</v>
      </c>
      <c r="I228" s="120">
        <f t="shared" si="70"/>
        <v>0</v>
      </c>
      <c r="J228" s="121">
        <f t="shared" si="68"/>
        <v>0</v>
      </c>
      <c r="K228" s="122">
        <f t="shared" si="69"/>
        <v>0</v>
      </c>
      <c r="M228" s="11"/>
      <c r="N228" s="11"/>
      <c r="O228" s="11"/>
      <c r="P228" s="11"/>
      <c r="Q228" s="11"/>
      <c r="R228" s="11"/>
      <c r="S228" s="11"/>
      <c r="T228" s="11"/>
      <c r="U228" s="11"/>
      <c r="V228" s="11"/>
    </row>
    <row r="229" spans="2:22" ht="18.75" customHeight="1" thickBot="1" x14ac:dyDescent="0.3">
      <c r="B229" s="54" t="s">
        <v>4</v>
      </c>
      <c r="C229" s="123">
        <f>SUM(C214:C228)</f>
        <v>0</v>
      </c>
      <c r="D229" s="124" t="str">
        <f>IFERROR(E229/C229,"")</f>
        <v/>
      </c>
      <c r="E229" s="125">
        <f>SUM(E214:E228)</f>
        <v>0</v>
      </c>
      <c r="F229" s="126">
        <f>SUM(F214:F228)</f>
        <v>0</v>
      </c>
      <c r="G229" s="124" t="str">
        <f>IFERROR(H229/F229,"")</f>
        <v/>
      </c>
      <c r="H229" s="127">
        <f>SUM(H214:H228)</f>
        <v>0</v>
      </c>
      <c r="I229" s="128">
        <f>SUM(I214:I228)</f>
        <v>0</v>
      </c>
      <c r="J229" s="129" t="str">
        <f>IFERROR(G229-D229,"")</f>
        <v/>
      </c>
      <c r="K229" s="130">
        <f>SUM(K214:K228)</f>
        <v>0</v>
      </c>
      <c r="M229" s="11"/>
      <c r="N229" s="11"/>
      <c r="O229" s="11"/>
      <c r="P229" s="11"/>
      <c r="Q229" s="11"/>
      <c r="R229" s="11"/>
      <c r="S229" s="11"/>
      <c r="T229" s="11"/>
      <c r="U229" s="11"/>
      <c r="V229" s="11"/>
    </row>
    <row r="230" spans="2:22" ht="18.75" customHeight="1" thickBot="1" x14ac:dyDescent="0.25">
      <c r="M230" s="11"/>
      <c r="N230" s="11"/>
      <c r="O230" s="11"/>
      <c r="P230" s="11"/>
      <c r="Q230" s="11"/>
      <c r="R230" s="11"/>
      <c r="S230" s="11"/>
      <c r="T230" s="11"/>
      <c r="U230" s="11"/>
      <c r="V230" s="11"/>
    </row>
    <row r="231" spans="2:22" ht="18.75" customHeight="1" thickBot="1" x14ac:dyDescent="0.3">
      <c r="B231" s="53" t="s">
        <v>34</v>
      </c>
      <c r="C231" s="217" t="s">
        <v>57</v>
      </c>
      <c r="D231" s="218"/>
      <c r="E231" s="218"/>
      <c r="F231" s="217" t="s">
        <v>58</v>
      </c>
      <c r="G231" s="218"/>
      <c r="H231" s="219"/>
      <c r="I231" s="218" t="s">
        <v>59</v>
      </c>
      <c r="J231" s="218"/>
      <c r="K231" s="219"/>
      <c r="M231" s="11"/>
      <c r="N231" s="11"/>
      <c r="O231" s="11"/>
      <c r="P231" s="11"/>
      <c r="Q231" s="11"/>
      <c r="R231" s="11"/>
      <c r="S231" s="11"/>
      <c r="T231" s="11"/>
      <c r="U231" s="11"/>
      <c r="V231" s="11"/>
    </row>
    <row r="232" spans="2:22" ht="18.75" customHeight="1" thickBot="1" x14ac:dyDescent="0.3">
      <c r="B232" s="54" t="s">
        <v>0</v>
      </c>
      <c r="C232" s="96" t="s">
        <v>5</v>
      </c>
      <c r="D232" s="97" t="s">
        <v>1</v>
      </c>
      <c r="E232" s="198" t="s">
        <v>2</v>
      </c>
      <c r="F232" s="96" t="s">
        <v>5</v>
      </c>
      <c r="G232" s="97" t="s">
        <v>1</v>
      </c>
      <c r="H232" s="199" t="s">
        <v>2</v>
      </c>
      <c r="I232" s="200" t="s">
        <v>5</v>
      </c>
      <c r="J232" s="201" t="s">
        <v>1</v>
      </c>
      <c r="K232" s="199" t="s">
        <v>2</v>
      </c>
      <c r="M232" s="11"/>
      <c r="N232" s="11"/>
      <c r="O232" s="11"/>
      <c r="P232" s="11"/>
      <c r="Q232" s="11"/>
      <c r="R232" s="11"/>
      <c r="S232" s="11"/>
      <c r="T232" s="11"/>
      <c r="U232" s="11"/>
      <c r="V232" s="11"/>
    </row>
    <row r="233" spans="2:22" ht="15.75" customHeight="1" x14ac:dyDescent="0.2">
      <c r="B233" s="44"/>
      <c r="C233" s="72"/>
      <c r="D233" s="71">
        <v>0</v>
      </c>
      <c r="E233" s="87">
        <f>C233*D233</f>
        <v>0</v>
      </c>
      <c r="F233" s="72"/>
      <c r="G233" s="71">
        <v>0</v>
      </c>
      <c r="H233" s="88">
        <f>F233*G233</f>
        <v>0</v>
      </c>
      <c r="I233" s="89">
        <f>IFERROR(F233-C233,"")</f>
        <v>0</v>
      </c>
      <c r="J233" s="90">
        <f t="shared" ref="J233:J247" si="72">IFERROR(G233-D233,"")</f>
        <v>0</v>
      </c>
      <c r="K233" s="91">
        <f t="shared" ref="K233:K247" si="73">IFERROR(H233-E233,"")</f>
        <v>0</v>
      </c>
      <c r="M233" s="11"/>
      <c r="N233" s="11"/>
      <c r="O233" s="11"/>
      <c r="P233" s="11"/>
      <c r="Q233" s="11"/>
      <c r="R233" s="11"/>
      <c r="S233" s="11"/>
      <c r="T233" s="11"/>
      <c r="U233" s="11"/>
      <c r="V233" s="11"/>
    </row>
    <row r="234" spans="2:22" ht="15.75" customHeight="1" x14ac:dyDescent="0.2">
      <c r="B234" s="43"/>
      <c r="C234" s="45"/>
      <c r="D234" s="71">
        <v>0</v>
      </c>
      <c r="E234" s="87">
        <f t="shared" ref="E234:E247" si="74">C234*D234</f>
        <v>0</v>
      </c>
      <c r="F234" s="45"/>
      <c r="G234" s="71">
        <v>0</v>
      </c>
      <c r="H234" s="88">
        <f t="shared" ref="H234:H247" si="75">F234*G234</f>
        <v>0</v>
      </c>
      <c r="I234" s="89">
        <f t="shared" ref="I234:I247" si="76">IFERROR(F234-C234,"")</f>
        <v>0</v>
      </c>
      <c r="J234" s="90">
        <f t="shared" si="72"/>
        <v>0</v>
      </c>
      <c r="K234" s="91">
        <f t="shared" si="73"/>
        <v>0</v>
      </c>
      <c r="M234" s="11"/>
      <c r="N234" s="11"/>
      <c r="O234" s="11"/>
      <c r="P234" s="11"/>
      <c r="Q234" s="11"/>
      <c r="R234" s="11"/>
      <c r="S234" s="11"/>
      <c r="T234" s="11"/>
      <c r="U234" s="11"/>
      <c r="V234" s="11"/>
    </row>
    <row r="235" spans="2:22" ht="15.75" customHeight="1" x14ac:dyDescent="0.2">
      <c r="B235" s="43"/>
      <c r="C235" s="45"/>
      <c r="D235" s="71">
        <v>0</v>
      </c>
      <c r="E235" s="87">
        <f t="shared" si="74"/>
        <v>0</v>
      </c>
      <c r="F235" s="45"/>
      <c r="G235" s="71">
        <v>0</v>
      </c>
      <c r="H235" s="88">
        <f t="shared" si="75"/>
        <v>0</v>
      </c>
      <c r="I235" s="89">
        <f t="shared" si="76"/>
        <v>0</v>
      </c>
      <c r="J235" s="90">
        <f t="shared" si="72"/>
        <v>0</v>
      </c>
      <c r="K235" s="91">
        <f t="shared" si="73"/>
        <v>0</v>
      </c>
      <c r="M235" s="11"/>
      <c r="N235" s="11"/>
      <c r="O235" s="11"/>
      <c r="P235" s="11"/>
      <c r="Q235" s="11"/>
      <c r="R235" s="11"/>
      <c r="S235" s="11"/>
      <c r="T235" s="11"/>
      <c r="U235" s="11"/>
      <c r="V235" s="11"/>
    </row>
    <row r="236" spans="2:22" ht="15.75" customHeight="1" x14ac:dyDescent="0.2">
      <c r="B236" s="43"/>
      <c r="C236" s="45"/>
      <c r="D236" s="71">
        <v>0</v>
      </c>
      <c r="E236" s="87">
        <f t="shared" si="74"/>
        <v>0</v>
      </c>
      <c r="F236" s="45"/>
      <c r="G236" s="71">
        <v>0</v>
      </c>
      <c r="H236" s="88">
        <f t="shared" si="75"/>
        <v>0</v>
      </c>
      <c r="I236" s="89">
        <f t="shared" si="76"/>
        <v>0</v>
      </c>
      <c r="J236" s="90">
        <f t="shared" si="72"/>
        <v>0</v>
      </c>
      <c r="K236" s="91">
        <f t="shared" si="73"/>
        <v>0</v>
      </c>
      <c r="M236" s="11"/>
      <c r="N236" s="11"/>
      <c r="O236" s="11"/>
      <c r="P236" s="11"/>
      <c r="Q236" s="11"/>
      <c r="R236" s="11"/>
      <c r="S236" s="11"/>
      <c r="T236" s="11"/>
      <c r="U236" s="11"/>
      <c r="V236" s="11"/>
    </row>
    <row r="237" spans="2:22" ht="15.75" customHeight="1" x14ac:dyDescent="0.2">
      <c r="B237" s="43"/>
      <c r="C237" s="45"/>
      <c r="D237" s="71">
        <v>0</v>
      </c>
      <c r="E237" s="87">
        <f t="shared" si="74"/>
        <v>0</v>
      </c>
      <c r="F237" s="45"/>
      <c r="G237" s="71">
        <v>0</v>
      </c>
      <c r="H237" s="88">
        <f t="shared" si="75"/>
        <v>0</v>
      </c>
      <c r="I237" s="89">
        <f t="shared" si="76"/>
        <v>0</v>
      </c>
      <c r="J237" s="90">
        <f t="shared" si="72"/>
        <v>0</v>
      </c>
      <c r="K237" s="91">
        <f t="shared" si="73"/>
        <v>0</v>
      </c>
      <c r="M237" s="11"/>
      <c r="N237" s="11"/>
      <c r="O237" s="11"/>
      <c r="P237" s="11"/>
      <c r="Q237" s="11"/>
      <c r="R237" s="11"/>
      <c r="S237" s="11"/>
      <c r="T237" s="11"/>
      <c r="U237" s="11"/>
      <c r="V237" s="11"/>
    </row>
    <row r="238" spans="2:22" ht="15.75" customHeight="1" x14ac:dyDescent="0.2">
      <c r="B238" s="43"/>
      <c r="C238" s="45"/>
      <c r="D238" s="71">
        <v>0</v>
      </c>
      <c r="E238" s="87">
        <f t="shared" si="74"/>
        <v>0</v>
      </c>
      <c r="F238" s="45"/>
      <c r="G238" s="71">
        <v>0</v>
      </c>
      <c r="H238" s="88">
        <f t="shared" si="75"/>
        <v>0</v>
      </c>
      <c r="I238" s="89">
        <f t="shared" si="76"/>
        <v>0</v>
      </c>
      <c r="J238" s="90">
        <f t="shared" si="72"/>
        <v>0</v>
      </c>
      <c r="K238" s="91">
        <f t="shared" si="73"/>
        <v>0</v>
      </c>
      <c r="M238" s="11"/>
      <c r="N238" s="11"/>
      <c r="O238" s="11"/>
      <c r="P238" s="11"/>
      <c r="Q238" s="11"/>
      <c r="R238" s="11"/>
      <c r="S238" s="11"/>
      <c r="T238" s="11"/>
      <c r="U238" s="11"/>
      <c r="V238" s="11"/>
    </row>
    <row r="239" spans="2:22" ht="15.75" customHeight="1" x14ac:dyDescent="0.2">
      <c r="B239" s="43"/>
      <c r="C239" s="45"/>
      <c r="D239" s="71">
        <v>0</v>
      </c>
      <c r="E239" s="87">
        <f t="shared" si="74"/>
        <v>0</v>
      </c>
      <c r="F239" s="45"/>
      <c r="G239" s="71">
        <v>0</v>
      </c>
      <c r="H239" s="88">
        <f t="shared" si="75"/>
        <v>0</v>
      </c>
      <c r="I239" s="89">
        <f t="shared" si="76"/>
        <v>0</v>
      </c>
      <c r="J239" s="90">
        <f t="shared" si="72"/>
        <v>0</v>
      </c>
      <c r="K239" s="91">
        <f t="shared" si="73"/>
        <v>0</v>
      </c>
      <c r="M239" s="11"/>
      <c r="N239" s="11"/>
      <c r="O239" s="11"/>
      <c r="P239" s="11"/>
      <c r="Q239" s="11"/>
      <c r="R239" s="11"/>
      <c r="S239" s="11"/>
      <c r="T239" s="11"/>
      <c r="U239" s="11"/>
      <c r="V239" s="11"/>
    </row>
    <row r="240" spans="2:22" ht="15.75" customHeight="1" x14ac:dyDescent="0.2">
      <c r="B240" s="43"/>
      <c r="C240" s="45"/>
      <c r="D240" s="71">
        <v>0</v>
      </c>
      <c r="E240" s="87">
        <f t="shared" si="74"/>
        <v>0</v>
      </c>
      <c r="F240" s="45"/>
      <c r="G240" s="71">
        <v>0</v>
      </c>
      <c r="H240" s="88">
        <f t="shared" si="75"/>
        <v>0</v>
      </c>
      <c r="I240" s="89">
        <f t="shared" si="76"/>
        <v>0</v>
      </c>
      <c r="J240" s="90">
        <f t="shared" si="72"/>
        <v>0</v>
      </c>
      <c r="K240" s="91">
        <f t="shared" si="73"/>
        <v>0</v>
      </c>
      <c r="M240" s="11"/>
      <c r="N240" s="11"/>
      <c r="O240" s="11"/>
      <c r="P240" s="11"/>
      <c r="Q240" s="11"/>
      <c r="R240" s="11"/>
      <c r="S240" s="11"/>
      <c r="T240" s="11"/>
      <c r="U240" s="11"/>
      <c r="V240" s="11"/>
    </row>
    <row r="241" spans="2:22" ht="15.75" customHeight="1" x14ac:dyDescent="0.2">
      <c r="B241" s="43"/>
      <c r="C241" s="45"/>
      <c r="D241" s="71">
        <v>0</v>
      </c>
      <c r="E241" s="87">
        <f t="shared" si="74"/>
        <v>0</v>
      </c>
      <c r="F241" s="45"/>
      <c r="G241" s="71">
        <v>0</v>
      </c>
      <c r="H241" s="88">
        <f t="shared" si="75"/>
        <v>0</v>
      </c>
      <c r="I241" s="89">
        <f t="shared" si="76"/>
        <v>0</v>
      </c>
      <c r="J241" s="90">
        <f t="shared" si="72"/>
        <v>0</v>
      </c>
      <c r="K241" s="91">
        <f t="shared" si="73"/>
        <v>0</v>
      </c>
      <c r="M241" s="11"/>
      <c r="N241" s="11"/>
      <c r="O241" s="11"/>
      <c r="P241" s="11"/>
      <c r="Q241" s="11"/>
      <c r="R241" s="11"/>
      <c r="S241" s="11"/>
      <c r="T241" s="11"/>
      <c r="U241" s="11"/>
      <c r="V241" s="11"/>
    </row>
    <row r="242" spans="2:22" ht="15.75" customHeight="1" x14ac:dyDescent="0.2">
      <c r="B242" s="43"/>
      <c r="C242" s="45"/>
      <c r="D242" s="71">
        <v>0</v>
      </c>
      <c r="E242" s="87">
        <f t="shared" si="74"/>
        <v>0</v>
      </c>
      <c r="F242" s="45"/>
      <c r="G242" s="71">
        <v>0</v>
      </c>
      <c r="H242" s="88">
        <f t="shared" si="75"/>
        <v>0</v>
      </c>
      <c r="I242" s="89">
        <f t="shared" si="76"/>
        <v>0</v>
      </c>
      <c r="J242" s="90">
        <f t="shared" si="72"/>
        <v>0</v>
      </c>
      <c r="K242" s="91">
        <f t="shared" si="73"/>
        <v>0</v>
      </c>
      <c r="M242" s="11"/>
      <c r="N242" s="11"/>
      <c r="O242" s="11"/>
      <c r="P242" s="11"/>
      <c r="Q242" s="11"/>
      <c r="R242" s="11"/>
      <c r="S242" s="11"/>
      <c r="T242" s="11"/>
      <c r="U242" s="11"/>
      <c r="V242" s="11"/>
    </row>
    <row r="243" spans="2:22" ht="15.75" customHeight="1" x14ac:dyDescent="0.2">
      <c r="B243" s="43"/>
      <c r="C243" s="45"/>
      <c r="D243" s="71">
        <v>0</v>
      </c>
      <c r="E243" s="87">
        <f t="shared" si="74"/>
        <v>0</v>
      </c>
      <c r="F243" s="45"/>
      <c r="G243" s="71">
        <v>0</v>
      </c>
      <c r="H243" s="88">
        <f t="shared" si="75"/>
        <v>0</v>
      </c>
      <c r="I243" s="89">
        <f t="shared" si="76"/>
        <v>0</v>
      </c>
      <c r="J243" s="90">
        <f t="shared" si="72"/>
        <v>0</v>
      </c>
      <c r="K243" s="91">
        <f t="shared" si="73"/>
        <v>0</v>
      </c>
      <c r="M243" s="11"/>
      <c r="N243" s="11"/>
      <c r="O243" s="11"/>
      <c r="P243" s="11"/>
      <c r="Q243" s="11"/>
      <c r="R243" s="11"/>
      <c r="S243" s="11"/>
      <c r="T243" s="11"/>
      <c r="U243" s="11"/>
      <c r="V243" s="11"/>
    </row>
    <row r="244" spans="2:22" ht="15.75" customHeight="1" x14ac:dyDescent="0.2">
      <c r="B244" s="43"/>
      <c r="C244" s="45"/>
      <c r="D244" s="71">
        <v>0</v>
      </c>
      <c r="E244" s="87">
        <f t="shared" si="74"/>
        <v>0</v>
      </c>
      <c r="F244" s="45"/>
      <c r="G244" s="71">
        <v>0</v>
      </c>
      <c r="H244" s="88">
        <f t="shared" si="75"/>
        <v>0</v>
      </c>
      <c r="I244" s="89">
        <f t="shared" si="76"/>
        <v>0</v>
      </c>
      <c r="J244" s="90">
        <f t="shared" si="72"/>
        <v>0</v>
      </c>
      <c r="K244" s="91">
        <f t="shared" si="73"/>
        <v>0</v>
      </c>
      <c r="M244" s="11"/>
      <c r="N244" s="11"/>
      <c r="O244" s="11"/>
      <c r="P244" s="11"/>
      <c r="Q244" s="11"/>
      <c r="R244" s="11"/>
      <c r="S244" s="11"/>
      <c r="T244" s="11"/>
      <c r="U244" s="11"/>
      <c r="V244" s="11"/>
    </row>
    <row r="245" spans="2:22" ht="15.75" customHeight="1" x14ac:dyDescent="0.2">
      <c r="B245" s="43"/>
      <c r="C245" s="45"/>
      <c r="D245" s="71">
        <v>0</v>
      </c>
      <c r="E245" s="87">
        <f t="shared" si="74"/>
        <v>0</v>
      </c>
      <c r="F245" s="45"/>
      <c r="G245" s="71">
        <v>0</v>
      </c>
      <c r="H245" s="88">
        <f t="shared" si="75"/>
        <v>0</v>
      </c>
      <c r="I245" s="89">
        <f t="shared" si="76"/>
        <v>0</v>
      </c>
      <c r="J245" s="90">
        <f t="shared" si="72"/>
        <v>0</v>
      </c>
      <c r="K245" s="91">
        <f t="shared" si="73"/>
        <v>0</v>
      </c>
      <c r="M245" s="11"/>
      <c r="N245" s="11"/>
      <c r="O245" s="11"/>
      <c r="P245" s="11"/>
      <c r="Q245" s="11"/>
      <c r="R245" s="11"/>
      <c r="S245" s="11"/>
      <c r="T245" s="11"/>
      <c r="U245" s="11"/>
      <c r="V245" s="11"/>
    </row>
    <row r="246" spans="2:22" ht="15.75" customHeight="1" x14ac:dyDescent="0.2">
      <c r="B246" s="43"/>
      <c r="C246" s="45"/>
      <c r="D246" s="71">
        <v>0</v>
      </c>
      <c r="E246" s="87">
        <f t="shared" si="74"/>
        <v>0</v>
      </c>
      <c r="F246" s="45"/>
      <c r="G246" s="71">
        <v>0</v>
      </c>
      <c r="H246" s="88">
        <f t="shared" si="75"/>
        <v>0</v>
      </c>
      <c r="I246" s="89">
        <f t="shared" si="76"/>
        <v>0</v>
      </c>
      <c r="J246" s="90">
        <f t="shared" si="72"/>
        <v>0</v>
      </c>
      <c r="K246" s="91">
        <f t="shared" si="73"/>
        <v>0</v>
      </c>
      <c r="M246" s="11"/>
      <c r="N246" s="11"/>
      <c r="O246" s="11"/>
      <c r="P246" s="11"/>
      <c r="Q246" s="11"/>
      <c r="R246" s="11"/>
      <c r="S246" s="11"/>
      <c r="T246" s="11"/>
      <c r="U246" s="11"/>
      <c r="V246" s="11"/>
    </row>
    <row r="247" spans="2:22" ht="15.75" customHeight="1" thickBot="1" x14ac:dyDescent="0.25">
      <c r="B247" s="131"/>
      <c r="C247" s="115"/>
      <c r="D247" s="118">
        <v>0</v>
      </c>
      <c r="E247" s="132">
        <f t="shared" si="74"/>
        <v>0</v>
      </c>
      <c r="F247" s="115"/>
      <c r="G247" s="118">
        <v>0</v>
      </c>
      <c r="H247" s="119">
        <f t="shared" si="75"/>
        <v>0</v>
      </c>
      <c r="I247" s="120">
        <f t="shared" si="76"/>
        <v>0</v>
      </c>
      <c r="J247" s="121">
        <f t="shared" si="72"/>
        <v>0</v>
      </c>
      <c r="K247" s="122">
        <f t="shared" si="73"/>
        <v>0</v>
      </c>
      <c r="M247" s="11"/>
      <c r="N247" s="11"/>
      <c r="O247" s="11"/>
      <c r="P247" s="11"/>
      <c r="Q247" s="11"/>
      <c r="R247" s="11"/>
      <c r="S247" s="11"/>
      <c r="T247" s="11"/>
      <c r="U247" s="11"/>
      <c r="V247" s="11"/>
    </row>
    <row r="248" spans="2:22" ht="18.75" customHeight="1" thickBot="1" x14ac:dyDescent="0.3">
      <c r="B248" s="54" t="s">
        <v>4</v>
      </c>
      <c r="C248" s="123">
        <f>SUM(C233:C247)</f>
        <v>0</v>
      </c>
      <c r="D248" s="124" t="str">
        <f>IFERROR(E248/C248,"")</f>
        <v/>
      </c>
      <c r="E248" s="125">
        <f>SUM(E233:E247)</f>
        <v>0</v>
      </c>
      <c r="F248" s="126">
        <f>SUM(F233:F247)</f>
        <v>0</v>
      </c>
      <c r="G248" s="124" t="str">
        <f>IFERROR(H248/F248,"")</f>
        <v/>
      </c>
      <c r="H248" s="127">
        <f>SUM(H233:H247)</f>
        <v>0</v>
      </c>
      <c r="I248" s="128">
        <f>SUM(I233:I247)</f>
        <v>0</v>
      </c>
      <c r="J248" s="129" t="str">
        <f>IFERROR(G248-D248,"")</f>
        <v/>
      </c>
      <c r="K248" s="130">
        <f>SUM(K233:K247)</f>
        <v>0</v>
      </c>
      <c r="M248" s="11"/>
      <c r="N248" s="11"/>
      <c r="O248" s="11"/>
      <c r="P248" s="11"/>
      <c r="Q248" s="11"/>
      <c r="R248" s="11"/>
      <c r="S248" s="11"/>
      <c r="T248" s="11"/>
      <c r="U248" s="11"/>
      <c r="V248" s="11"/>
    </row>
    <row r="249" spans="2:22" ht="18.75" customHeight="1" x14ac:dyDescent="0.2">
      <c r="M249" s="11"/>
      <c r="N249" s="11"/>
      <c r="O249" s="11"/>
      <c r="P249" s="11"/>
      <c r="Q249" s="11"/>
      <c r="R249" s="11"/>
      <c r="S249" s="11"/>
      <c r="T249" s="11"/>
      <c r="U249" s="11"/>
      <c r="V249" s="11"/>
    </row>
  </sheetData>
  <sheetProtection algorithmName="SHA-512" hashValue="Z/+dgslSUQZ/FHyJSJ+wbaR5pYZBlljHpDNSx/tfltHn0ZvBZ4q6BA8zNlYivd2mU4V19GJc5y5E1WGAvTNZrQ==" saltValue="iN/ZzoQeYAUBQXmdiHUGFg==" spinCount="100000" sheet="1" objects="1" scenarios="1" insertRows="0"/>
  <mergeCells count="45">
    <mergeCell ref="XET2:XET3"/>
    <mergeCell ref="XEU2:XEW2"/>
    <mergeCell ref="XEX2:XEZ2"/>
    <mergeCell ref="XFA2:XFC2"/>
    <mergeCell ref="C136:E136"/>
    <mergeCell ref="C60:E60"/>
    <mergeCell ref="F60:H60"/>
    <mergeCell ref="I60:K60"/>
    <mergeCell ref="C79:E79"/>
    <mergeCell ref="F79:H79"/>
    <mergeCell ref="I79:K79"/>
    <mergeCell ref="I98:K98"/>
    <mergeCell ref="C2:E2"/>
    <mergeCell ref="F2:H2"/>
    <mergeCell ref="I2:K2"/>
    <mergeCell ref="C98:E98"/>
    <mergeCell ref="B2:B3"/>
    <mergeCell ref="C193:E193"/>
    <mergeCell ref="F193:H193"/>
    <mergeCell ref="I193:K193"/>
    <mergeCell ref="C155:E155"/>
    <mergeCell ref="F155:H155"/>
    <mergeCell ref="I155:K155"/>
    <mergeCell ref="C174:E174"/>
    <mergeCell ref="F174:H174"/>
    <mergeCell ref="I174:K174"/>
    <mergeCell ref="C117:E117"/>
    <mergeCell ref="F117:H117"/>
    <mergeCell ref="I117:K117"/>
    <mergeCell ref="C18:K18"/>
    <mergeCell ref="F136:H136"/>
    <mergeCell ref="I136:K136"/>
    <mergeCell ref="C231:E231"/>
    <mergeCell ref="F231:H231"/>
    <mergeCell ref="I231:K231"/>
    <mergeCell ref="C212:E212"/>
    <mergeCell ref="F212:H212"/>
    <mergeCell ref="I212:K212"/>
    <mergeCell ref="F98:H98"/>
    <mergeCell ref="C22:E22"/>
    <mergeCell ref="F22:H22"/>
    <mergeCell ref="I22:K22"/>
    <mergeCell ref="C41:E41"/>
    <mergeCell ref="F41:H41"/>
    <mergeCell ref="I41:K41"/>
  </mergeCells>
  <conditionalFormatting sqref="I4:K15">
    <cfRule type="cellIs" dxfId="83" priority="104" operator="lessThan">
      <formula>0</formula>
    </cfRule>
    <cfRule type="cellIs" dxfId="82" priority="103" operator="greaterThanOrEqual">
      <formula>0</formula>
    </cfRule>
  </conditionalFormatting>
  <conditionalFormatting sqref="I24:K38">
    <cfRule type="cellIs" dxfId="81" priority="102" operator="lessThan">
      <formula>0</formula>
    </cfRule>
    <cfRule type="cellIs" dxfId="80" priority="101" operator="greaterThanOrEqual">
      <formula>0</formula>
    </cfRule>
  </conditionalFormatting>
  <conditionalFormatting sqref="I43:K57">
    <cfRule type="cellIs" dxfId="79" priority="46" operator="lessThan">
      <formula>0</formula>
    </cfRule>
    <cfRule type="cellIs" dxfId="78" priority="45" operator="greaterThanOrEqual">
      <formula>0</formula>
    </cfRule>
  </conditionalFormatting>
  <conditionalFormatting sqref="I62:K76">
    <cfRule type="cellIs" dxfId="77" priority="44" operator="lessThan">
      <formula>0</formula>
    </cfRule>
    <cfRule type="cellIs" dxfId="76" priority="43" operator="greaterThanOrEqual">
      <formula>0</formula>
    </cfRule>
  </conditionalFormatting>
  <conditionalFormatting sqref="I81:K95">
    <cfRule type="cellIs" dxfId="75" priority="42" operator="lessThan">
      <formula>0</formula>
    </cfRule>
    <cfRule type="cellIs" dxfId="74" priority="41" operator="greaterThanOrEqual">
      <formula>0</formula>
    </cfRule>
  </conditionalFormatting>
  <conditionalFormatting sqref="I100:K114">
    <cfRule type="cellIs" dxfId="73" priority="39" operator="greaterThanOrEqual">
      <formula>0</formula>
    </cfRule>
    <cfRule type="cellIs" dxfId="72" priority="40" operator="lessThan">
      <formula>0</formula>
    </cfRule>
  </conditionalFormatting>
  <conditionalFormatting sqref="I119:K133">
    <cfRule type="cellIs" dxfId="71" priority="37" operator="greaterThanOrEqual">
      <formula>0</formula>
    </cfRule>
    <cfRule type="cellIs" dxfId="70" priority="38" operator="lessThan">
      <formula>0</formula>
    </cfRule>
  </conditionalFormatting>
  <conditionalFormatting sqref="I138:K152">
    <cfRule type="cellIs" dxfId="69" priority="36" operator="lessThan">
      <formula>0</formula>
    </cfRule>
    <cfRule type="cellIs" dxfId="68" priority="35" operator="greaterThanOrEqual">
      <formula>0</formula>
    </cfRule>
  </conditionalFormatting>
  <conditionalFormatting sqref="I157:K171">
    <cfRule type="cellIs" dxfId="67" priority="34" operator="lessThan">
      <formula>0</formula>
    </cfRule>
    <cfRule type="cellIs" dxfId="66" priority="33" operator="greaterThanOrEqual">
      <formula>0</formula>
    </cfRule>
  </conditionalFormatting>
  <conditionalFormatting sqref="I176:K190">
    <cfRule type="cellIs" dxfId="65" priority="32" operator="lessThan">
      <formula>0</formula>
    </cfRule>
    <cfRule type="cellIs" dxfId="64" priority="31" operator="greaterThanOrEqual">
      <formula>0</formula>
    </cfRule>
  </conditionalFormatting>
  <conditionalFormatting sqref="I195:K209">
    <cfRule type="cellIs" dxfId="63" priority="30" operator="lessThan">
      <formula>0</formula>
    </cfRule>
    <cfRule type="cellIs" dxfId="62" priority="29" operator="greaterThanOrEqual">
      <formula>0</formula>
    </cfRule>
  </conditionalFormatting>
  <conditionalFormatting sqref="I214:K228">
    <cfRule type="cellIs" dxfId="61" priority="28" operator="lessThan">
      <formula>0</formula>
    </cfRule>
    <cfRule type="cellIs" dxfId="60" priority="27" operator="greaterThanOrEqual">
      <formula>0</formula>
    </cfRule>
  </conditionalFormatting>
  <conditionalFormatting sqref="I233:K247">
    <cfRule type="cellIs" dxfId="59" priority="26" operator="lessThan">
      <formula>0</formula>
    </cfRule>
    <cfRule type="cellIs" dxfId="58" priority="25" operator="greaterThanOrEqual">
      <formula>0</formula>
    </cfRule>
  </conditionalFormatting>
  <conditionalFormatting sqref="XFA4:XFC15">
    <cfRule type="cellIs" dxfId="57" priority="47" operator="greaterThanOrEqual">
      <formula>0</formula>
    </cfRule>
    <cfRule type="cellIs" dxfId="56" priority="48" operator="lessThan">
      <formula>0</formula>
    </cfRule>
  </conditionalFormatting>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537A-EBBC-4256-BBF5-0F0CB2D6E707}">
  <dimension ref="B1:XEQ249"/>
  <sheetViews>
    <sheetView zoomScaleNormal="100" workbookViewId="0"/>
  </sheetViews>
  <sheetFormatPr baseColWidth="10" defaultColWidth="3.33203125" defaultRowHeight="0" customHeight="1" zeroHeight="1" x14ac:dyDescent="0.2"/>
  <cols>
    <col min="1" max="1" width="5.6640625" style="11" customWidth="1"/>
    <col min="2" max="2" width="30.6640625" style="11" customWidth="1"/>
    <col min="3" max="5" width="20.6640625" style="11" customWidth="1"/>
    <col min="6" max="6" width="7.83203125" style="11" customWidth="1"/>
    <col min="7" max="16" width="3.33203125" style="57"/>
    <col min="17" max="16367" width="3.33203125" style="11"/>
    <col min="16368" max="16368" width="21.83203125" style="11" customWidth="1"/>
    <col min="16369" max="16369" width="9.83203125" style="11" bestFit="1" customWidth="1"/>
    <col min="16370" max="16370" width="11" style="11" bestFit="1" customWidth="1"/>
    <col min="16371" max="16371" width="9.1640625" style="11" bestFit="1" customWidth="1"/>
    <col min="16372" max="16372" width="21.83203125" style="11" customWidth="1"/>
    <col min="16373" max="16384" width="4.6640625" style="11" customWidth="1"/>
  </cols>
  <sheetData>
    <row r="1" spans="2:5 16368:16371" ht="18.75" customHeight="1" thickBot="1" x14ac:dyDescent="0.25"/>
    <row r="2" spans="2:5 16368:16371" ht="18.75" customHeight="1" thickBot="1" x14ac:dyDescent="0.3">
      <c r="B2" s="220" t="s">
        <v>60</v>
      </c>
      <c r="C2" s="194" t="s">
        <v>57</v>
      </c>
      <c r="D2" s="194" t="s">
        <v>58</v>
      </c>
      <c r="E2" s="203" t="s">
        <v>59</v>
      </c>
      <c r="XEN2" s="223" t="s">
        <v>60</v>
      </c>
      <c r="XEO2" s="103" t="s">
        <v>57</v>
      </c>
      <c r="XEP2" s="139" t="s">
        <v>58</v>
      </c>
      <c r="XEQ2" s="104" t="s">
        <v>59</v>
      </c>
    </row>
    <row r="3" spans="2:5 16368:16371" ht="18.75" customHeight="1" thickBot="1" x14ac:dyDescent="0.3">
      <c r="B3" s="221"/>
      <c r="C3" s="205" t="s">
        <v>92</v>
      </c>
      <c r="D3" s="206" t="s">
        <v>92</v>
      </c>
      <c r="E3" s="207" t="s">
        <v>92</v>
      </c>
      <c r="XEN3" s="224"/>
      <c r="XEO3" s="50" t="s">
        <v>92</v>
      </c>
      <c r="XEP3" s="50" t="s">
        <v>92</v>
      </c>
      <c r="XEQ3" s="134" t="s">
        <v>92</v>
      </c>
    </row>
    <row r="4" spans="2:5 16368:16371" ht="15.75" customHeight="1" x14ac:dyDescent="0.2">
      <c r="B4" s="55" t="s">
        <v>23</v>
      </c>
      <c r="C4" s="141">
        <f>C39</f>
        <v>0</v>
      </c>
      <c r="D4" s="142">
        <f>D39</f>
        <v>0</v>
      </c>
      <c r="E4" s="171">
        <f>IFERROR(D4-C4,"")</f>
        <v>0</v>
      </c>
      <c r="XEN4" s="55" t="s">
        <v>23</v>
      </c>
      <c r="XEO4" s="78">
        <f>C4</f>
        <v>0</v>
      </c>
      <c r="XEP4" s="135">
        <f>D4</f>
        <v>0</v>
      </c>
      <c r="XEQ4" s="160">
        <f t="shared" ref="XEQ4:XEQ15" si="0">IFERROR(XEO4-XEP4,"")</f>
        <v>0</v>
      </c>
    </row>
    <row r="5" spans="2:5 16368:16371" ht="15.75" customHeight="1" x14ac:dyDescent="0.2">
      <c r="B5" s="55" t="s">
        <v>24</v>
      </c>
      <c r="C5" s="144">
        <f>C58</f>
        <v>0</v>
      </c>
      <c r="D5" s="145">
        <f>D58</f>
        <v>0</v>
      </c>
      <c r="E5" s="169">
        <f>IFERROR(D5-C5,"")</f>
        <v>0</v>
      </c>
      <c r="XEN5" s="55" t="s">
        <v>24</v>
      </c>
      <c r="XEO5" s="81">
        <f t="shared" ref="XEO5:XEO15" si="1">XEO4+C5</f>
        <v>0</v>
      </c>
      <c r="XEP5" s="136">
        <f t="shared" ref="XEP5:XEP15" si="2">XEP4+D5</f>
        <v>0</v>
      </c>
      <c r="XEQ5" s="161">
        <f t="shared" si="0"/>
        <v>0</v>
      </c>
    </row>
    <row r="6" spans="2:5 16368:16371" ht="15.75" customHeight="1" x14ac:dyDescent="0.2">
      <c r="B6" s="55" t="s">
        <v>25</v>
      </c>
      <c r="C6" s="144">
        <f>C77</f>
        <v>0</v>
      </c>
      <c r="D6" s="145">
        <f>D77</f>
        <v>0</v>
      </c>
      <c r="E6" s="169">
        <f>IFERROR(D6-C6,"")</f>
        <v>0</v>
      </c>
      <c r="XEN6" s="55" t="s">
        <v>25</v>
      </c>
      <c r="XEO6" s="81">
        <f t="shared" si="1"/>
        <v>0</v>
      </c>
      <c r="XEP6" s="136">
        <f t="shared" si="2"/>
        <v>0</v>
      </c>
      <c r="XEQ6" s="161">
        <f t="shared" si="0"/>
        <v>0</v>
      </c>
    </row>
    <row r="7" spans="2:5 16368:16371" ht="15.75" customHeight="1" x14ac:dyDescent="0.2">
      <c r="B7" s="55" t="s">
        <v>26</v>
      </c>
      <c r="C7" s="144">
        <f>C96</f>
        <v>0</v>
      </c>
      <c r="D7" s="145">
        <f>D96</f>
        <v>0</v>
      </c>
      <c r="E7" s="169">
        <f>IFERROR(D7-C7,"")</f>
        <v>0</v>
      </c>
      <c r="XEN7" s="55" t="s">
        <v>26</v>
      </c>
      <c r="XEO7" s="81">
        <f t="shared" si="1"/>
        <v>0</v>
      </c>
      <c r="XEP7" s="136">
        <f t="shared" si="2"/>
        <v>0</v>
      </c>
      <c r="XEQ7" s="161">
        <f t="shared" si="0"/>
        <v>0</v>
      </c>
    </row>
    <row r="8" spans="2:5 16368:16371" ht="15.75" customHeight="1" x14ac:dyDescent="0.2">
      <c r="B8" s="55" t="s">
        <v>27</v>
      </c>
      <c r="C8" s="144">
        <f>C115</f>
        <v>0</v>
      </c>
      <c r="D8" s="145">
        <f>D115</f>
        <v>0</v>
      </c>
      <c r="E8" s="169">
        <f>IFERROR(D8-C8,"")</f>
        <v>0</v>
      </c>
      <c r="XEN8" s="55" t="s">
        <v>27</v>
      </c>
      <c r="XEO8" s="81">
        <f t="shared" si="1"/>
        <v>0</v>
      </c>
      <c r="XEP8" s="136">
        <f t="shared" si="2"/>
        <v>0</v>
      </c>
      <c r="XEQ8" s="161">
        <f t="shared" si="0"/>
        <v>0</v>
      </c>
    </row>
    <row r="9" spans="2:5 16368:16371" ht="15.75" customHeight="1" x14ac:dyDescent="0.2">
      <c r="B9" s="55" t="s">
        <v>28</v>
      </c>
      <c r="C9" s="144">
        <f>C134</f>
        <v>0</v>
      </c>
      <c r="D9" s="145">
        <f>D134</f>
        <v>0</v>
      </c>
      <c r="E9" s="169">
        <f>IFERROR(D9-C9,"")</f>
        <v>0</v>
      </c>
      <c r="XEN9" s="55" t="s">
        <v>28</v>
      </c>
      <c r="XEO9" s="81">
        <f t="shared" si="1"/>
        <v>0</v>
      </c>
      <c r="XEP9" s="136">
        <f t="shared" si="2"/>
        <v>0</v>
      </c>
      <c r="XEQ9" s="161">
        <f t="shared" si="0"/>
        <v>0</v>
      </c>
    </row>
    <row r="10" spans="2:5 16368:16371" ht="15.75" customHeight="1" x14ac:dyDescent="0.2">
      <c r="B10" s="55" t="s">
        <v>29</v>
      </c>
      <c r="C10" s="144">
        <f>C153</f>
        <v>0</v>
      </c>
      <c r="D10" s="145">
        <f>D153</f>
        <v>0</v>
      </c>
      <c r="E10" s="169">
        <f>IFERROR(D10-C10,"")</f>
        <v>0</v>
      </c>
      <c r="XEN10" s="55" t="s">
        <v>29</v>
      </c>
      <c r="XEO10" s="81">
        <f t="shared" si="1"/>
        <v>0</v>
      </c>
      <c r="XEP10" s="136">
        <f t="shared" si="2"/>
        <v>0</v>
      </c>
      <c r="XEQ10" s="161">
        <f t="shared" si="0"/>
        <v>0</v>
      </c>
    </row>
    <row r="11" spans="2:5 16368:16371" ht="15.75" customHeight="1" x14ac:dyDescent="0.2">
      <c r="B11" s="55" t="s">
        <v>30</v>
      </c>
      <c r="C11" s="144">
        <f>C172</f>
        <v>0</v>
      </c>
      <c r="D11" s="145">
        <f>D172</f>
        <v>0</v>
      </c>
      <c r="E11" s="169">
        <f>IFERROR(D11-C11,"")</f>
        <v>0</v>
      </c>
      <c r="XEN11" s="55" t="s">
        <v>30</v>
      </c>
      <c r="XEO11" s="81">
        <f t="shared" si="1"/>
        <v>0</v>
      </c>
      <c r="XEP11" s="136">
        <f t="shared" si="2"/>
        <v>0</v>
      </c>
      <c r="XEQ11" s="161">
        <f t="shared" si="0"/>
        <v>0</v>
      </c>
    </row>
    <row r="12" spans="2:5 16368:16371" ht="15.75" customHeight="1" x14ac:dyDescent="0.2">
      <c r="B12" s="55" t="s">
        <v>31</v>
      </c>
      <c r="C12" s="144">
        <f>C191</f>
        <v>0</v>
      </c>
      <c r="D12" s="145">
        <f>D191</f>
        <v>0</v>
      </c>
      <c r="E12" s="169">
        <f>IFERROR(D12-C12,"")</f>
        <v>0</v>
      </c>
      <c r="XEN12" s="55" t="s">
        <v>31</v>
      </c>
      <c r="XEO12" s="81">
        <f t="shared" si="1"/>
        <v>0</v>
      </c>
      <c r="XEP12" s="136">
        <f t="shared" si="2"/>
        <v>0</v>
      </c>
      <c r="XEQ12" s="161">
        <f t="shared" si="0"/>
        <v>0</v>
      </c>
    </row>
    <row r="13" spans="2:5 16368:16371" ht="15.75" customHeight="1" x14ac:dyDescent="0.2">
      <c r="B13" s="55" t="s">
        <v>32</v>
      </c>
      <c r="C13" s="144">
        <f>C210</f>
        <v>0</v>
      </c>
      <c r="D13" s="145">
        <f>D210</f>
        <v>0</v>
      </c>
      <c r="E13" s="169">
        <f>IFERROR(D13-C13,"")</f>
        <v>0</v>
      </c>
      <c r="XEN13" s="55" t="s">
        <v>32</v>
      </c>
      <c r="XEO13" s="81">
        <f t="shared" si="1"/>
        <v>0</v>
      </c>
      <c r="XEP13" s="136">
        <f t="shared" si="2"/>
        <v>0</v>
      </c>
      <c r="XEQ13" s="161">
        <f t="shared" si="0"/>
        <v>0</v>
      </c>
    </row>
    <row r="14" spans="2:5 16368:16371" ht="15.75" customHeight="1" x14ac:dyDescent="0.2">
      <c r="B14" s="55" t="s">
        <v>33</v>
      </c>
      <c r="C14" s="144">
        <f>C229</f>
        <v>0</v>
      </c>
      <c r="D14" s="145">
        <f>D229</f>
        <v>0</v>
      </c>
      <c r="E14" s="169">
        <f>IFERROR(D14-C14,"")</f>
        <v>0</v>
      </c>
      <c r="XEN14" s="55" t="s">
        <v>33</v>
      </c>
      <c r="XEO14" s="81">
        <f t="shared" si="1"/>
        <v>0</v>
      </c>
      <c r="XEP14" s="136">
        <f t="shared" si="2"/>
        <v>0</v>
      </c>
      <c r="XEQ14" s="161">
        <f t="shared" si="0"/>
        <v>0</v>
      </c>
    </row>
    <row r="15" spans="2:5 16368:16371" ht="15.75" customHeight="1" thickBot="1" x14ac:dyDescent="0.25">
      <c r="B15" s="56" t="s">
        <v>34</v>
      </c>
      <c r="C15" s="147">
        <f>C248</f>
        <v>0</v>
      </c>
      <c r="D15" s="148">
        <f>D248</f>
        <v>0</v>
      </c>
      <c r="E15" s="172">
        <f>IFERROR(D15-C15,"")</f>
        <v>0</v>
      </c>
      <c r="XEN15" s="56" t="s">
        <v>34</v>
      </c>
      <c r="XEO15" s="84">
        <f t="shared" si="1"/>
        <v>0</v>
      </c>
      <c r="XEP15" s="137">
        <f t="shared" si="2"/>
        <v>0</v>
      </c>
      <c r="XEQ15" s="162">
        <f t="shared" si="0"/>
        <v>0</v>
      </c>
    </row>
    <row r="16" spans="2:5 16368:16371" ht="18.75" customHeight="1" thickBot="1" x14ac:dyDescent="0.3">
      <c r="B16" s="49" t="s">
        <v>93</v>
      </c>
      <c r="C16" s="149">
        <f>SUM(C4:C15)</f>
        <v>0</v>
      </c>
      <c r="D16" s="150">
        <f>SUM(D4:D15)</f>
        <v>0</v>
      </c>
      <c r="E16" s="151">
        <f>SUM(E4:E15)</f>
        <v>0</v>
      </c>
      <c r="XEN16" s="49" t="s">
        <v>93</v>
      </c>
      <c r="XEO16" s="47">
        <f>XEO15</f>
        <v>0</v>
      </c>
      <c r="XEP16" s="138">
        <f t="shared" ref="XEP16:XEQ16" si="3">XEP15</f>
        <v>0</v>
      </c>
      <c r="XEQ16" s="138">
        <f t="shared" si="3"/>
        <v>0</v>
      </c>
    </row>
    <row r="17" spans="2:16" ht="18.75" customHeight="1" x14ac:dyDescent="0.25">
      <c r="B17" s="74"/>
      <c r="C17" s="75"/>
      <c r="D17" s="75"/>
      <c r="E17" s="75"/>
    </row>
    <row r="18" spans="2:16" ht="18.75" customHeight="1" x14ac:dyDescent="0.25">
      <c r="B18" s="74"/>
      <c r="C18" s="140" t="str">
        <f>IF(C16=Kosten!G3,"","Let op: de kosten uit dit werkblad zijn (nog) niet gelijk aan de kosten die zijn ingevuld in het werkblad 'Kosten'. Controleer de gegevens.")</f>
        <v/>
      </c>
      <c r="D18" s="140"/>
      <c r="E18" s="140"/>
    </row>
    <row r="19" spans="2:16" ht="18.75" customHeight="1" thickBot="1" x14ac:dyDescent="0.25">
      <c r="E19" s="12"/>
    </row>
    <row r="20" spans="2:16" s="73" customFormat="1" ht="18.75" customHeight="1" thickTop="1" x14ac:dyDescent="0.2">
      <c r="E20" s="173"/>
    </row>
    <row r="21" spans="2:16" ht="18.75" customHeight="1" thickBot="1" x14ac:dyDescent="0.25">
      <c r="E21" s="12"/>
      <c r="G21" s="11"/>
      <c r="H21" s="11"/>
      <c r="I21" s="11"/>
      <c r="J21" s="11"/>
      <c r="K21" s="11"/>
      <c r="L21" s="11"/>
      <c r="M21" s="11"/>
      <c r="N21" s="11"/>
      <c r="O21" s="11"/>
      <c r="P21" s="11"/>
    </row>
    <row r="22" spans="2:16" ht="18.75" customHeight="1" thickBot="1" x14ac:dyDescent="0.3">
      <c r="B22" s="53" t="s">
        <v>23</v>
      </c>
      <c r="C22" s="202" t="s">
        <v>57</v>
      </c>
      <c r="D22" s="202" t="s">
        <v>58</v>
      </c>
      <c r="E22" s="204" t="s">
        <v>59</v>
      </c>
      <c r="G22" s="11"/>
      <c r="H22" s="11"/>
      <c r="I22" s="11"/>
      <c r="J22" s="11"/>
      <c r="K22" s="11"/>
      <c r="L22" s="11"/>
      <c r="M22" s="11"/>
      <c r="N22" s="11"/>
      <c r="O22" s="11"/>
      <c r="P22" s="11"/>
    </row>
    <row r="23" spans="2:16" ht="18.75" customHeight="1" thickBot="1" x14ac:dyDescent="0.3">
      <c r="B23" s="49" t="s">
        <v>6</v>
      </c>
      <c r="C23" s="96" t="s">
        <v>92</v>
      </c>
      <c r="D23" s="96" t="s">
        <v>92</v>
      </c>
      <c r="E23" s="200" t="s">
        <v>92</v>
      </c>
      <c r="G23" s="11"/>
      <c r="H23" s="11"/>
      <c r="I23" s="11"/>
      <c r="J23" s="11"/>
      <c r="K23" s="11"/>
      <c r="L23" s="11"/>
      <c r="M23" s="11"/>
      <c r="N23" s="11"/>
      <c r="O23" s="11"/>
      <c r="P23" s="11"/>
    </row>
    <row r="24" spans="2:16" ht="15.75" customHeight="1" x14ac:dyDescent="0.2">
      <c r="B24" s="55"/>
      <c r="C24" s="152"/>
      <c r="D24" s="153"/>
      <c r="E24" s="171">
        <f t="shared" ref="E24:E38" si="4">IFERROR(D24-C24,"")</f>
        <v>0</v>
      </c>
      <c r="G24" s="11"/>
      <c r="H24" s="11"/>
      <c r="I24" s="11"/>
      <c r="J24" s="11"/>
      <c r="K24" s="11"/>
      <c r="L24" s="11"/>
      <c r="M24" s="11"/>
      <c r="N24" s="11"/>
      <c r="O24" s="11"/>
      <c r="P24" s="11"/>
    </row>
    <row r="25" spans="2:16" ht="15.75" customHeight="1" x14ac:dyDescent="0.2">
      <c r="B25" s="68"/>
      <c r="C25" s="154"/>
      <c r="D25" s="155"/>
      <c r="E25" s="169">
        <f t="shared" si="4"/>
        <v>0</v>
      </c>
      <c r="G25" s="11"/>
      <c r="H25" s="11"/>
      <c r="I25" s="11"/>
      <c r="J25" s="11"/>
      <c r="K25" s="11"/>
      <c r="L25" s="11"/>
      <c r="M25" s="11"/>
      <c r="N25" s="11"/>
      <c r="O25" s="11"/>
      <c r="P25" s="11"/>
    </row>
    <row r="26" spans="2:16" ht="15.75" customHeight="1" x14ac:dyDescent="0.2">
      <c r="B26" s="68"/>
      <c r="C26" s="154"/>
      <c r="D26" s="155"/>
      <c r="E26" s="169">
        <f t="shared" si="4"/>
        <v>0</v>
      </c>
      <c r="G26" s="11"/>
      <c r="H26" s="11"/>
      <c r="I26" s="11"/>
      <c r="J26" s="11"/>
      <c r="K26" s="11"/>
      <c r="L26" s="11"/>
      <c r="M26" s="11"/>
      <c r="N26" s="11"/>
      <c r="O26" s="11"/>
      <c r="P26" s="11"/>
    </row>
    <row r="27" spans="2:16" ht="15.75" customHeight="1" x14ac:dyDescent="0.2">
      <c r="B27" s="68"/>
      <c r="C27" s="154"/>
      <c r="D27" s="155"/>
      <c r="E27" s="169">
        <f t="shared" si="4"/>
        <v>0</v>
      </c>
      <c r="G27" s="11"/>
      <c r="H27" s="11"/>
      <c r="I27" s="11"/>
      <c r="J27" s="11"/>
      <c r="K27" s="11"/>
      <c r="L27" s="11"/>
      <c r="M27" s="11"/>
      <c r="N27" s="11"/>
      <c r="O27" s="11"/>
      <c r="P27" s="11"/>
    </row>
    <row r="28" spans="2:16" ht="15.75" customHeight="1" x14ac:dyDescent="0.2">
      <c r="B28" s="68"/>
      <c r="C28" s="154"/>
      <c r="D28" s="155"/>
      <c r="E28" s="169">
        <f t="shared" si="4"/>
        <v>0</v>
      </c>
      <c r="G28" s="11"/>
      <c r="H28" s="11"/>
      <c r="I28" s="11"/>
      <c r="J28" s="11"/>
      <c r="K28" s="11"/>
      <c r="L28" s="11"/>
      <c r="M28" s="11"/>
      <c r="N28" s="11"/>
      <c r="O28" s="11"/>
      <c r="P28" s="11"/>
    </row>
    <row r="29" spans="2:16" ht="15.75" customHeight="1" x14ac:dyDescent="0.2">
      <c r="B29" s="68"/>
      <c r="C29" s="154"/>
      <c r="D29" s="155"/>
      <c r="E29" s="169">
        <f t="shared" si="4"/>
        <v>0</v>
      </c>
      <c r="G29" s="11"/>
      <c r="H29" s="11"/>
      <c r="I29" s="11"/>
      <c r="J29" s="11"/>
      <c r="K29" s="11"/>
      <c r="L29" s="11"/>
      <c r="M29" s="11"/>
      <c r="N29" s="11"/>
      <c r="O29" s="11"/>
      <c r="P29" s="11"/>
    </row>
    <row r="30" spans="2:16" ht="15.75" customHeight="1" x14ac:dyDescent="0.2">
      <c r="B30" s="68"/>
      <c r="C30" s="154"/>
      <c r="D30" s="155"/>
      <c r="E30" s="169">
        <f t="shared" si="4"/>
        <v>0</v>
      </c>
      <c r="G30" s="11"/>
      <c r="H30" s="11"/>
      <c r="I30" s="11"/>
      <c r="J30" s="11"/>
      <c r="K30" s="11"/>
      <c r="L30" s="11"/>
      <c r="M30" s="11"/>
      <c r="N30" s="11"/>
      <c r="O30" s="11"/>
      <c r="P30" s="11"/>
    </row>
    <row r="31" spans="2:16" ht="15.75" customHeight="1" x14ac:dyDescent="0.2">
      <c r="B31" s="68"/>
      <c r="C31" s="154"/>
      <c r="D31" s="155"/>
      <c r="E31" s="169">
        <f t="shared" si="4"/>
        <v>0</v>
      </c>
      <c r="G31" s="11"/>
      <c r="H31" s="11"/>
      <c r="I31" s="11"/>
      <c r="J31" s="11"/>
      <c r="K31" s="11"/>
      <c r="L31" s="11"/>
      <c r="M31" s="11"/>
      <c r="N31" s="11"/>
      <c r="O31" s="11"/>
      <c r="P31" s="11"/>
    </row>
    <row r="32" spans="2:16" ht="15.75" customHeight="1" x14ac:dyDescent="0.2">
      <c r="B32" s="68"/>
      <c r="C32" s="154"/>
      <c r="D32" s="155"/>
      <c r="E32" s="169">
        <f t="shared" si="4"/>
        <v>0</v>
      </c>
      <c r="G32" s="11"/>
      <c r="H32" s="11"/>
      <c r="I32" s="11"/>
      <c r="J32" s="11"/>
      <c r="K32" s="11"/>
      <c r="L32" s="11"/>
      <c r="M32" s="11"/>
      <c r="N32" s="11"/>
      <c r="O32" s="11"/>
      <c r="P32" s="11"/>
    </row>
    <row r="33" spans="2:16" ht="15.75" customHeight="1" x14ac:dyDescent="0.2">
      <c r="B33" s="68"/>
      <c r="C33" s="154"/>
      <c r="D33" s="155"/>
      <c r="E33" s="169">
        <f t="shared" si="4"/>
        <v>0</v>
      </c>
      <c r="G33" s="11"/>
      <c r="H33" s="11"/>
      <c r="I33" s="11"/>
      <c r="J33" s="11"/>
      <c r="K33" s="11"/>
      <c r="L33" s="11"/>
      <c r="M33" s="11"/>
      <c r="N33" s="11"/>
      <c r="O33" s="11"/>
      <c r="P33" s="11"/>
    </row>
    <row r="34" spans="2:16" ht="15.75" customHeight="1" x14ac:dyDescent="0.2">
      <c r="B34" s="68"/>
      <c r="C34" s="154"/>
      <c r="D34" s="155"/>
      <c r="E34" s="169">
        <f t="shared" si="4"/>
        <v>0</v>
      </c>
      <c r="G34" s="11"/>
      <c r="H34" s="11"/>
      <c r="I34" s="11"/>
      <c r="J34" s="11"/>
      <c r="K34" s="11"/>
      <c r="L34" s="11"/>
      <c r="M34" s="11"/>
      <c r="N34" s="11"/>
      <c r="O34" s="11"/>
      <c r="P34" s="11"/>
    </row>
    <row r="35" spans="2:16" ht="15.75" customHeight="1" x14ac:dyDescent="0.2">
      <c r="B35" s="68"/>
      <c r="C35" s="154"/>
      <c r="D35" s="155"/>
      <c r="E35" s="169">
        <f t="shared" si="4"/>
        <v>0</v>
      </c>
      <c r="G35" s="11"/>
      <c r="H35" s="11"/>
      <c r="I35" s="11"/>
      <c r="J35" s="11"/>
      <c r="K35" s="11"/>
      <c r="L35" s="11"/>
      <c r="M35" s="11"/>
      <c r="N35" s="11"/>
      <c r="O35" s="11"/>
      <c r="P35" s="11"/>
    </row>
    <row r="36" spans="2:16" ht="15.75" customHeight="1" x14ac:dyDescent="0.2">
      <c r="B36" s="68"/>
      <c r="C36" s="154"/>
      <c r="D36" s="155"/>
      <c r="E36" s="169">
        <f t="shared" si="4"/>
        <v>0</v>
      </c>
      <c r="G36" s="11"/>
      <c r="H36" s="11"/>
      <c r="I36" s="11"/>
      <c r="J36" s="11"/>
      <c r="K36" s="11"/>
      <c r="L36" s="11"/>
      <c r="M36" s="11"/>
      <c r="N36" s="11"/>
      <c r="O36" s="11"/>
      <c r="P36" s="11"/>
    </row>
    <row r="37" spans="2:16" ht="15.75" customHeight="1" x14ac:dyDescent="0.2">
      <c r="B37" s="68"/>
      <c r="C37" s="154"/>
      <c r="D37" s="155"/>
      <c r="E37" s="169">
        <f t="shared" si="4"/>
        <v>0</v>
      </c>
      <c r="G37" s="11"/>
      <c r="H37" s="11"/>
      <c r="I37" s="11"/>
      <c r="J37" s="11"/>
      <c r="K37" s="11"/>
      <c r="L37" s="11"/>
      <c r="M37" s="11"/>
      <c r="N37" s="11"/>
      <c r="O37" s="11"/>
      <c r="P37" s="11"/>
    </row>
    <row r="38" spans="2:16" ht="15.75" customHeight="1" thickBot="1" x14ac:dyDescent="0.25">
      <c r="B38" s="114"/>
      <c r="C38" s="156"/>
      <c r="D38" s="157"/>
      <c r="E38" s="174">
        <f t="shared" si="4"/>
        <v>0</v>
      </c>
      <c r="G38" s="11"/>
      <c r="H38" s="11"/>
      <c r="I38" s="11"/>
      <c r="J38" s="11"/>
      <c r="K38" s="11"/>
      <c r="L38" s="11"/>
      <c r="M38" s="11"/>
      <c r="N38" s="11"/>
      <c r="O38" s="11"/>
      <c r="P38" s="11"/>
    </row>
    <row r="39" spans="2:16" ht="18.75" customHeight="1" thickBot="1" x14ac:dyDescent="0.3">
      <c r="B39" s="54" t="s">
        <v>4</v>
      </c>
      <c r="C39" s="158">
        <f>SUM(C24:C38)</f>
        <v>0</v>
      </c>
      <c r="D39" s="159">
        <f>SUM(D24:D38)</f>
        <v>0</v>
      </c>
      <c r="E39" s="170">
        <f>SUM(E24:E38)</f>
        <v>0</v>
      </c>
      <c r="G39" s="11"/>
      <c r="H39" s="11"/>
      <c r="I39" s="11"/>
      <c r="J39" s="11"/>
      <c r="K39" s="11"/>
      <c r="L39" s="11"/>
      <c r="M39" s="11"/>
      <c r="N39" s="11"/>
      <c r="O39" s="11"/>
      <c r="P39" s="11"/>
    </row>
    <row r="40" spans="2:16" ht="18.75" customHeight="1" thickBot="1" x14ac:dyDescent="0.25">
      <c r="E40" s="12"/>
      <c r="G40" s="11"/>
      <c r="H40" s="11"/>
      <c r="I40" s="11"/>
      <c r="J40" s="11"/>
      <c r="K40" s="11"/>
      <c r="L40" s="11"/>
      <c r="M40" s="11"/>
      <c r="N40" s="11"/>
      <c r="O40" s="11"/>
      <c r="P40" s="11"/>
    </row>
    <row r="41" spans="2:16" ht="18.75" customHeight="1" thickBot="1" x14ac:dyDescent="0.3">
      <c r="B41" s="53" t="s">
        <v>24</v>
      </c>
      <c r="C41" s="202" t="s">
        <v>57</v>
      </c>
      <c r="D41" s="202" t="s">
        <v>58</v>
      </c>
      <c r="E41" s="204" t="s">
        <v>59</v>
      </c>
      <c r="G41" s="11"/>
      <c r="H41" s="11"/>
      <c r="I41" s="11"/>
      <c r="J41" s="11"/>
      <c r="K41" s="11"/>
      <c r="L41" s="11"/>
      <c r="M41" s="11"/>
      <c r="N41" s="11"/>
      <c r="O41" s="11"/>
      <c r="P41" s="11"/>
    </row>
    <row r="42" spans="2:16" ht="18.75" customHeight="1" thickBot="1" x14ac:dyDescent="0.3">
      <c r="B42" s="54" t="s">
        <v>0</v>
      </c>
      <c r="C42" s="96" t="s">
        <v>92</v>
      </c>
      <c r="D42" s="96" t="s">
        <v>92</v>
      </c>
      <c r="E42" s="200" t="s">
        <v>92</v>
      </c>
      <c r="G42" s="11"/>
      <c r="H42" s="11"/>
      <c r="I42" s="11"/>
      <c r="J42" s="11"/>
      <c r="K42" s="11"/>
      <c r="L42" s="11"/>
      <c r="M42" s="11"/>
      <c r="N42" s="11"/>
      <c r="O42" s="11"/>
      <c r="P42" s="11"/>
    </row>
    <row r="43" spans="2:16" ht="15.75" customHeight="1" x14ac:dyDescent="0.2">
      <c r="B43" s="44"/>
      <c r="C43" s="152"/>
      <c r="D43" s="153"/>
      <c r="E43" s="171">
        <f t="shared" ref="E43:E57" si="5">IFERROR(D43-C43,"")</f>
        <v>0</v>
      </c>
      <c r="G43" s="11"/>
      <c r="H43" s="11"/>
      <c r="I43" s="11"/>
      <c r="J43" s="11"/>
      <c r="K43" s="11"/>
      <c r="L43" s="11"/>
      <c r="M43" s="11"/>
      <c r="N43" s="11"/>
      <c r="O43" s="11"/>
      <c r="P43" s="11"/>
    </row>
    <row r="44" spans="2:16" ht="15.75" customHeight="1" x14ac:dyDescent="0.2">
      <c r="B44" s="43"/>
      <c r="C44" s="154"/>
      <c r="D44" s="155"/>
      <c r="E44" s="169">
        <f t="shared" si="5"/>
        <v>0</v>
      </c>
      <c r="G44" s="11"/>
      <c r="H44" s="11"/>
      <c r="I44" s="11"/>
      <c r="J44" s="11"/>
      <c r="K44" s="11"/>
      <c r="L44" s="11"/>
      <c r="M44" s="11"/>
      <c r="N44" s="11"/>
      <c r="O44" s="11"/>
      <c r="P44" s="11"/>
    </row>
    <row r="45" spans="2:16" ht="15.75" customHeight="1" x14ac:dyDescent="0.2">
      <c r="B45" s="43"/>
      <c r="C45" s="154"/>
      <c r="D45" s="155"/>
      <c r="E45" s="169">
        <f t="shared" si="5"/>
        <v>0</v>
      </c>
      <c r="G45" s="11"/>
      <c r="H45" s="11"/>
      <c r="I45" s="11"/>
      <c r="J45" s="11"/>
      <c r="K45" s="11"/>
      <c r="L45" s="11"/>
      <c r="M45" s="11"/>
      <c r="N45" s="11"/>
      <c r="O45" s="11"/>
      <c r="P45" s="11"/>
    </row>
    <row r="46" spans="2:16" ht="15.75" customHeight="1" x14ac:dyDescent="0.2">
      <c r="B46" s="43"/>
      <c r="C46" s="154"/>
      <c r="D46" s="155"/>
      <c r="E46" s="169">
        <f t="shared" si="5"/>
        <v>0</v>
      </c>
      <c r="G46" s="11"/>
      <c r="H46" s="11"/>
      <c r="I46" s="11"/>
      <c r="J46" s="11"/>
      <c r="K46" s="11"/>
      <c r="L46" s="11"/>
      <c r="M46" s="11"/>
      <c r="N46" s="11"/>
      <c r="O46" s="11"/>
      <c r="P46" s="11"/>
    </row>
    <row r="47" spans="2:16" ht="15.75" customHeight="1" x14ac:dyDescent="0.2">
      <c r="B47" s="43"/>
      <c r="C47" s="154"/>
      <c r="D47" s="155"/>
      <c r="E47" s="169">
        <f t="shared" si="5"/>
        <v>0</v>
      </c>
      <c r="G47" s="11"/>
      <c r="H47" s="11"/>
      <c r="I47" s="11"/>
      <c r="J47" s="11"/>
      <c r="K47" s="11"/>
      <c r="L47" s="11"/>
      <c r="M47" s="11"/>
      <c r="N47" s="11"/>
      <c r="O47" s="11"/>
      <c r="P47" s="11"/>
    </row>
    <row r="48" spans="2:16" ht="15.75" customHeight="1" x14ac:dyDescent="0.2">
      <c r="B48" s="43"/>
      <c r="C48" s="154"/>
      <c r="D48" s="155"/>
      <c r="E48" s="169">
        <f t="shared" si="5"/>
        <v>0</v>
      </c>
      <c r="G48" s="11"/>
      <c r="H48" s="11"/>
      <c r="I48" s="11"/>
      <c r="J48" s="11"/>
      <c r="K48" s="11"/>
      <c r="L48" s="11"/>
      <c r="M48" s="11"/>
      <c r="N48" s="11"/>
      <c r="O48" s="11"/>
      <c r="P48" s="11"/>
    </row>
    <row r="49" spans="2:16" ht="15.75" customHeight="1" x14ac:dyDescent="0.2">
      <c r="B49" s="43"/>
      <c r="C49" s="154"/>
      <c r="D49" s="155"/>
      <c r="E49" s="169">
        <f t="shared" si="5"/>
        <v>0</v>
      </c>
      <c r="G49" s="11"/>
      <c r="H49" s="11"/>
      <c r="I49" s="11"/>
      <c r="J49" s="11"/>
      <c r="K49" s="11"/>
      <c r="L49" s="11"/>
      <c r="M49" s="11"/>
      <c r="N49" s="11"/>
      <c r="O49" s="11"/>
      <c r="P49" s="11"/>
    </row>
    <row r="50" spans="2:16" ht="15.75" customHeight="1" x14ac:dyDescent="0.2">
      <c r="B50" s="43"/>
      <c r="C50" s="154"/>
      <c r="D50" s="155"/>
      <c r="E50" s="169">
        <f t="shared" si="5"/>
        <v>0</v>
      </c>
      <c r="G50" s="11"/>
      <c r="H50" s="11"/>
      <c r="I50" s="11"/>
      <c r="J50" s="11"/>
      <c r="K50" s="11"/>
      <c r="L50" s="11"/>
      <c r="M50" s="11"/>
      <c r="N50" s="11"/>
      <c r="O50" s="11"/>
      <c r="P50" s="11"/>
    </row>
    <row r="51" spans="2:16" ht="15.75" customHeight="1" x14ac:dyDescent="0.2">
      <c r="B51" s="43"/>
      <c r="C51" s="154"/>
      <c r="D51" s="155"/>
      <c r="E51" s="169">
        <f t="shared" si="5"/>
        <v>0</v>
      </c>
      <c r="G51" s="11"/>
      <c r="H51" s="11"/>
      <c r="I51" s="11"/>
      <c r="J51" s="11"/>
      <c r="K51" s="11"/>
      <c r="L51" s="11"/>
      <c r="M51" s="11"/>
      <c r="N51" s="11"/>
      <c r="O51" s="11"/>
      <c r="P51" s="11"/>
    </row>
    <row r="52" spans="2:16" ht="15.75" customHeight="1" x14ac:dyDescent="0.2">
      <c r="B52" s="43"/>
      <c r="C52" s="154"/>
      <c r="D52" s="155"/>
      <c r="E52" s="169">
        <f t="shared" si="5"/>
        <v>0</v>
      </c>
      <c r="G52" s="11"/>
      <c r="H52" s="11"/>
      <c r="I52" s="11"/>
      <c r="J52" s="11"/>
      <c r="K52" s="11"/>
      <c r="L52" s="11"/>
      <c r="M52" s="11"/>
      <c r="N52" s="11"/>
      <c r="O52" s="11"/>
      <c r="P52" s="11"/>
    </row>
    <row r="53" spans="2:16" ht="15.75" customHeight="1" x14ac:dyDescent="0.2">
      <c r="B53" s="43"/>
      <c r="C53" s="154"/>
      <c r="D53" s="155"/>
      <c r="E53" s="169">
        <f t="shared" si="5"/>
        <v>0</v>
      </c>
      <c r="G53" s="11"/>
      <c r="H53" s="11"/>
      <c r="I53" s="11"/>
      <c r="J53" s="11"/>
      <c r="K53" s="11"/>
      <c r="L53" s="11"/>
      <c r="M53" s="11"/>
      <c r="N53" s="11"/>
      <c r="O53" s="11"/>
      <c r="P53" s="11"/>
    </row>
    <row r="54" spans="2:16" ht="15.75" customHeight="1" x14ac:dyDescent="0.2">
      <c r="B54" s="43"/>
      <c r="C54" s="154"/>
      <c r="D54" s="155"/>
      <c r="E54" s="169">
        <f t="shared" si="5"/>
        <v>0</v>
      </c>
      <c r="G54" s="11"/>
      <c r="H54" s="11"/>
      <c r="I54" s="11"/>
      <c r="J54" s="11"/>
      <c r="K54" s="11"/>
      <c r="L54" s="11"/>
      <c r="M54" s="11"/>
      <c r="N54" s="11"/>
      <c r="O54" s="11"/>
      <c r="P54" s="11"/>
    </row>
    <row r="55" spans="2:16" ht="15.75" customHeight="1" x14ac:dyDescent="0.2">
      <c r="B55" s="43"/>
      <c r="C55" s="154"/>
      <c r="D55" s="155"/>
      <c r="E55" s="169">
        <f t="shared" si="5"/>
        <v>0</v>
      </c>
      <c r="G55" s="11"/>
      <c r="H55" s="11"/>
      <c r="I55" s="11"/>
      <c r="J55" s="11"/>
      <c r="K55" s="11"/>
      <c r="L55" s="11"/>
      <c r="M55" s="11"/>
      <c r="N55" s="11"/>
      <c r="O55" s="11"/>
      <c r="P55" s="11"/>
    </row>
    <row r="56" spans="2:16" ht="15.75" customHeight="1" x14ac:dyDescent="0.2">
      <c r="B56" s="43"/>
      <c r="C56" s="154"/>
      <c r="D56" s="155"/>
      <c r="E56" s="169">
        <f t="shared" si="5"/>
        <v>0</v>
      </c>
      <c r="G56" s="11"/>
      <c r="H56" s="11"/>
      <c r="I56" s="11"/>
      <c r="J56" s="11"/>
      <c r="K56" s="11"/>
      <c r="L56" s="11"/>
      <c r="M56" s="11"/>
      <c r="N56" s="11"/>
      <c r="O56" s="11"/>
      <c r="P56" s="11"/>
    </row>
    <row r="57" spans="2:16" ht="15.75" customHeight="1" thickBot="1" x14ac:dyDescent="0.25">
      <c r="B57" s="43"/>
      <c r="C57" s="156"/>
      <c r="D57" s="157"/>
      <c r="E57" s="174">
        <f t="shared" si="5"/>
        <v>0</v>
      </c>
      <c r="G57" s="11"/>
      <c r="H57" s="11"/>
      <c r="I57" s="11"/>
      <c r="J57" s="11"/>
      <c r="K57" s="11"/>
      <c r="L57" s="11"/>
      <c r="M57" s="11"/>
      <c r="N57" s="11"/>
      <c r="O57" s="11"/>
      <c r="P57" s="11"/>
    </row>
    <row r="58" spans="2:16" ht="18.75" customHeight="1" thickBot="1" x14ac:dyDescent="0.3">
      <c r="B58" s="54" t="s">
        <v>4</v>
      </c>
      <c r="C58" s="158">
        <f>SUM(C43:C57)</f>
        <v>0</v>
      </c>
      <c r="D58" s="159">
        <f>SUM(D43:D57)</f>
        <v>0</v>
      </c>
      <c r="E58" s="170">
        <f>SUM(E43:E57)</f>
        <v>0</v>
      </c>
      <c r="G58" s="11"/>
      <c r="H58" s="11"/>
      <c r="I58" s="11"/>
      <c r="J58" s="11"/>
      <c r="K58" s="11"/>
      <c r="L58" s="11"/>
      <c r="M58" s="11"/>
      <c r="N58" s="11"/>
      <c r="O58" s="11"/>
      <c r="P58" s="11"/>
    </row>
    <row r="59" spans="2:16" ht="18.75" customHeight="1" thickBot="1" x14ac:dyDescent="0.25">
      <c r="E59" s="12"/>
      <c r="G59" s="11"/>
      <c r="H59" s="11"/>
      <c r="I59" s="11"/>
      <c r="J59" s="11"/>
      <c r="K59" s="11"/>
      <c r="L59" s="11"/>
      <c r="M59" s="11"/>
      <c r="N59" s="11"/>
      <c r="O59" s="11"/>
      <c r="P59" s="11"/>
    </row>
    <row r="60" spans="2:16" ht="18.75" customHeight="1" thickBot="1" x14ac:dyDescent="0.3">
      <c r="B60" s="53" t="s">
        <v>25</v>
      </c>
      <c r="C60" s="202" t="s">
        <v>57</v>
      </c>
      <c r="D60" s="202" t="s">
        <v>58</v>
      </c>
      <c r="E60" s="204" t="s">
        <v>59</v>
      </c>
      <c r="G60" s="11"/>
      <c r="H60" s="11"/>
      <c r="I60" s="11"/>
      <c r="J60" s="11"/>
      <c r="K60" s="11"/>
      <c r="L60" s="11"/>
      <c r="M60" s="11"/>
      <c r="N60" s="11"/>
      <c r="O60" s="11"/>
      <c r="P60" s="11"/>
    </row>
    <row r="61" spans="2:16" ht="18.75" customHeight="1" thickBot="1" x14ac:dyDescent="0.3">
      <c r="B61" s="54" t="s">
        <v>0</v>
      </c>
      <c r="C61" s="96" t="s">
        <v>92</v>
      </c>
      <c r="D61" s="96" t="s">
        <v>92</v>
      </c>
      <c r="E61" s="200" t="s">
        <v>92</v>
      </c>
      <c r="G61" s="11"/>
      <c r="H61" s="11"/>
      <c r="I61" s="11"/>
      <c r="J61" s="11"/>
      <c r="K61" s="11"/>
      <c r="L61" s="11"/>
      <c r="M61" s="11"/>
      <c r="N61" s="11"/>
      <c r="O61" s="11"/>
      <c r="P61" s="11"/>
    </row>
    <row r="62" spans="2:16" ht="15.75" customHeight="1" x14ac:dyDescent="0.2">
      <c r="B62" s="44"/>
      <c r="C62" s="152"/>
      <c r="D62" s="153"/>
      <c r="E62" s="171">
        <f t="shared" ref="E62:E76" si="6">IFERROR(D62-C62,"")</f>
        <v>0</v>
      </c>
      <c r="G62" s="11"/>
      <c r="H62" s="11"/>
      <c r="I62" s="11"/>
      <c r="J62" s="11"/>
      <c r="K62" s="11"/>
      <c r="L62" s="11"/>
      <c r="M62" s="11"/>
      <c r="N62" s="11"/>
      <c r="O62" s="11"/>
      <c r="P62" s="11"/>
    </row>
    <row r="63" spans="2:16" ht="15.75" customHeight="1" x14ac:dyDescent="0.2">
      <c r="B63" s="43"/>
      <c r="C63" s="154"/>
      <c r="D63" s="155"/>
      <c r="E63" s="169">
        <f t="shared" si="6"/>
        <v>0</v>
      </c>
      <c r="G63" s="11"/>
      <c r="H63" s="11"/>
      <c r="I63" s="11"/>
      <c r="J63" s="11"/>
      <c r="K63" s="11"/>
      <c r="L63" s="11"/>
      <c r="M63" s="11"/>
      <c r="N63" s="11"/>
      <c r="O63" s="11"/>
      <c r="P63" s="11"/>
    </row>
    <row r="64" spans="2:16" ht="15.75" customHeight="1" x14ac:dyDescent="0.2">
      <c r="B64" s="43"/>
      <c r="C64" s="154"/>
      <c r="D64" s="155"/>
      <c r="E64" s="169">
        <f t="shared" si="6"/>
        <v>0</v>
      </c>
      <c r="G64" s="11"/>
      <c r="H64" s="11"/>
      <c r="I64" s="11"/>
      <c r="J64" s="11"/>
      <c r="K64" s="11"/>
      <c r="L64" s="11"/>
      <c r="M64" s="11"/>
      <c r="N64" s="11"/>
      <c r="O64" s="11"/>
      <c r="P64" s="11"/>
    </row>
    <row r="65" spans="2:16" ht="15.75" customHeight="1" x14ac:dyDescent="0.2">
      <c r="B65" s="43"/>
      <c r="C65" s="154"/>
      <c r="D65" s="155"/>
      <c r="E65" s="169">
        <f t="shared" si="6"/>
        <v>0</v>
      </c>
      <c r="G65" s="11"/>
      <c r="H65" s="11"/>
      <c r="I65" s="11"/>
      <c r="J65" s="11"/>
      <c r="K65" s="11"/>
      <c r="L65" s="11"/>
      <c r="M65" s="11"/>
      <c r="N65" s="11"/>
      <c r="O65" s="11"/>
      <c r="P65" s="11"/>
    </row>
    <row r="66" spans="2:16" ht="15.75" customHeight="1" x14ac:dyDescent="0.2">
      <c r="B66" s="43"/>
      <c r="C66" s="154"/>
      <c r="D66" s="155"/>
      <c r="E66" s="169">
        <f t="shared" si="6"/>
        <v>0</v>
      </c>
      <c r="G66" s="11"/>
      <c r="H66" s="11"/>
      <c r="I66" s="11"/>
      <c r="J66" s="11"/>
      <c r="K66" s="11"/>
      <c r="L66" s="11"/>
      <c r="M66" s="11"/>
      <c r="N66" s="11"/>
      <c r="O66" s="11"/>
      <c r="P66" s="11"/>
    </row>
    <row r="67" spans="2:16" ht="15.75" customHeight="1" x14ac:dyDescent="0.2">
      <c r="B67" s="43"/>
      <c r="C67" s="154"/>
      <c r="D67" s="155"/>
      <c r="E67" s="169">
        <f t="shared" si="6"/>
        <v>0</v>
      </c>
      <c r="G67" s="11"/>
      <c r="H67" s="11"/>
      <c r="I67" s="11"/>
      <c r="J67" s="11"/>
      <c r="K67" s="11"/>
      <c r="L67" s="11"/>
      <c r="M67" s="11"/>
      <c r="N67" s="11"/>
      <c r="O67" s="11"/>
      <c r="P67" s="11"/>
    </row>
    <row r="68" spans="2:16" ht="15.75" customHeight="1" x14ac:dyDescent="0.2">
      <c r="B68" s="43"/>
      <c r="C68" s="154"/>
      <c r="D68" s="155"/>
      <c r="E68" s="169">
        <f t="shared" si="6"/>
        <v>0</v>
      </c>
      <c r="G68" s="11"/>
      <c r="H68" s="11"/>
      <c r="I68" s="11"/>
      <c r="J68" s="11"/>
      <c r="K68" s="11"/>
      <c r="L68" s="11"/>
      <c r="M68" s="11"/>
      <c r="N68" s="11"/>
      <c r="O68" s="11"/>
      <c r="P68" s="11"/>
    </row>
    <row r="69" spans="2:16" ht="15.75" customHeight="1" x14ac:dyDescent="0.2">
      <c r="B69" s="43"/>
      <c r="C69" s="154"/>
      <c r="D69" s="155"/>
      <c r="E69" s="169">
        <f t="shared" si="6"/>
        <v>0</v>
      </c>
      <c r="G69" s="11"/>
      <c r="H69" s="11"/>
      <c r="I69" s="11"/>
      <c r="J69" s="11"/>
      <c r="K69" s="11"/>
      <c r="L69" s="11"/>
      <c r="M69" s="11"/>
      <c r="N69" s="11"/>
      <c r="O69" s="11"/>
      <c r="P69" s="11"/>
    </row>
    <row r="70" spans="2:16" ht="15.75" customHeight="1" x14ac:dyDescent="0.2">
      <c r="B70" s="43"/>
      <c r="C70" s="154"/>
      <c r="D70" s="155"/>
      <c r="E70" s="169">
        <f t="shared" si="6"/>
        <v>0</v>
      </c>
      <c r="G70" s="11"/>
      <c r="H70" s="11"/>
      <c r="I70" s="11"/>
      <c r="J70" s="11"/>
      <c r="K70" s="11"/>
      <c r="L70" s="11"/>
      <c r="M70" s="11"/>
      <c r="N70" s="11"/>
      <c r="O70" s="11"/>
      <c r="P70" s="11"/>
    </row>
    <row r="71" spans="2:16" ht="15.75" customHeight="1" x14ac:dyDescent="0.2">
      <c r="B71" s="43"/>
      <c r="C71" s="154"/>
      <c r="D71" s="155"/>
      <c r="E71" s="169">
        <f t="shared" si="6"/>
        <v>0</v>
      </c>
      <c r="G71" s="11"/>
      <c r="H71" s="11"/>
      <c r="I71" s="11"/>
      <c r="J71" s="11"/>
      <c r="K71" s="11"/>
      <c r="L71" s="11"/>
      <c r="M71" s="11"/>
      <c r="N71" s="11"/>
      <c r="O71" s="11"/>
      <c r="P71" s="11"/>
    </row>
    <row r="72" spans="2:16" ht="15.75" customHeight="1" x14ac:dyDescent="0.2">
      <c r="B72" s="43"/>
      <c r="C72" s="154"/>
      <c r="D72" s="155"/>
      <c r="E72" s="169">
        <f t="shared" si="6"/>
        <v>0</v>
      </c>
      <c r="G72" s="11"/>
      <c r="H72" s="11"/>
      <c r="I72" s="11"/>
      <c r="J72" s="11"/>
      <c r="K72" s="11"/>
      <c r="L72" s="11"/>
      <c r="M72" s="11"/>
      <c r="N72" s="11"/>
      <c r="O72" s="11"/>
      <c r="P72" s="11"/>
    </row>
    <row r="73" spans="2:16" ht="15.75" customHeight="1" x14ac:dyDescent="0.2">
      <c r="B73" s="43"/>
      <c r="C73" s="154"/>
      <c r="D73" s="155"/>
      <c r="E73" s="169">
        <f t="shared" si="6"/>
        <v>0</v>
      </c>
      <c r="G73" s="11"/>
      <c r="H73" s="11"/>
      <c r="I73" s="11"/>
      <c r="J73" s="11"/>
      <c r="K73" s="11"/>
      <c r="L73" s="11"/>
      <c r="M73" s="11"/>
      <c r="N73" s="11"/>
      <c r="O73" s="11"/>
      <c r="P73" s="11"/>
    </row>
    <row r="74" spans="2:16" ht="15.75" customHeight="1" x14ac:dyDescent="0.2">
      <c r="B74" s="43"/>
      <c r="C74" s="154"/>
      <c r="D74" s="155"/>
      <c r="E74" s="169">
        <f t="shared" si="6"/>
        <v>0</v>
      </c>
      <c r="G74" s="11"/>
      <c r="H74" s="11"/>
      <c r="I74" s="11"/>
      <c r="J74" s="11"/>
      <c r="K74" s="11"/>
      <c r="L74" s="11"/>
      <c r="M74" s="11"/>
      <c r="N74" s="11"/>
      <c r="O74" s="11"/>
      <c r="P74" s="11"/>
    </row>
    <row r="75" spans="2:16" ht="15.75" customHeight="1" x14ac:dyDescent="0.2">
      <c r="B75" s="43"/>
      <c r="C75" s="154"/>
      <c r="D75" s="155"/>
      <c r="E75" s="169">
        <f t="shared" si="6"/>
        <v>0</v>
      </c>
      <c r="G75" s="11"/>
      <c r="H75" s="11"/>
      <c r="I75" s="11"/>
      <c r="J75" s="11"/>
      <c r="K75" s="11"/>
      <c r="L75" s="11"/>
      <c r="M75" s="11"/>
      <c r="N75" s="11"/>
      <c r="O75" s="11"/>
      <c r="P75" s="11"/>
    </row>
    <row r="76" spans="2:16" ht="15.75" customHeight="1" thickBot="1" x14ac:dyDescent="0.25">
      <c r="B76" s="43"/>
      <c r="C76" s="156"/>
      <c r="D76" s="157"/>
      <c r="E76" s="174">
        <f t="shared" si="6"/>
        <v>0</v>
      </c>
      <c r="G76" s="11"/>
      <c r="H76" s="11"/>
      <c r="I76" s="11"/>
      <c r="J76" s="11"/>
      <c r="K76" s="11"/>
      <c r="L76" s="11"/>
      <c r="M76" s="11"/>
      <c r="N76" s="11"/>
      <c r="O76" s="11"/>
      <c r="P76" s="11"/>
    </row>
    <row r="77" spans="2:16" ht="18.75" customHeight="1" thickBot="1" x14ac:dyDescent="0.3">
      <c r="B77" s="54" t="s">
        <v>4</v>
      </c>
      <c r="C77" s="158">
        <f>SUM(C62:C76)</f>
        <v>0</v>
      </c>
      <c r="D77" s="159">
        <f>SUM(D62:D76)</f>
        <v>0</v>
      </c>
      <c r="E77" s="170">
        <f>SUM(E62:E76)</f>
        <v>0</v>
      </c>
      <c r="G77" s="11"/>
      <c r="H77" s="11"/>
      <c r="I77" s="11"/>
      <c r="J77" s="11"/>
      <c r="K77" s="11"/>
      <c r="L77" s="11"/>
      <c r="M77" s="11"/>
      <c r="N77" s="11"/>
      <c r="O77" s="11"/>
      <c r="P77" s="11"/>
    </row>
    <row r="78" spans="2:16" ht="18.75" customHeight="1" thickBot="1" x14ac:dyDescent="0.25">
      <c r="E78" s="12"/>
      <c r="G78" s="11"/>
      <c r="H78" s="11"/>
      <c r="I78" s="11"/>
      <c r="J78" s="11"/>
      <c r="K78" s="11"/>
      <c r="L78" s="11"/>
      <c r="M78" s="11"/>
      <c r="N78" s="11"/>
      <c r="O78" s="11"/>
      <c r="P78" s="11"/>
    </row>
    <row r="79" spans="2:16" ht="18.75" customHeight="1" thickBot="1" x14ac:dyDescent="0.3">
      <c r="B79" s="53" t="s">
        <v>26</v>
      </c>
      <c r="C79" s="202" t="s">
        <v>57</v>
      </c>
      <c r="D79" s="202" t="s">
        <v>58</v>
      </c>
      <c r="E79" s="204" t="s">
        <v>59</v>
      </c>
      <c r="G79" s="11"/>
      <c r="H79" s="11"/>
      <c r="I79" s="11"/>
      <c r="J79" s="11"/>
      <c r="K79" s="11"/>
      <c r="L79" s="11"/>
      <c r="M79" s="11"/>
      <c r="N79" s="11"/>
      <c r="O79" s="11"/>
      <c r="P79" s="11"/>
    </row>
    <row r="80" spans="2:16" ht="18.75" customHeight="1" thickBot="1" x14ac:dyDescent="0.3">
      <c r="B80" s="54" t="s">
        <v>0</v>
      </c>
      <c r="C80" s="96" t="s">
        <v>92</v>
      </c>
      <c r="D80" s="96" t="s">
        <v>92</v>
      </c>
      <c r="E80" s="200" t="s">
        <v>92</v>
      </c>
      <c r="G80" s="11"/>
      <c r="H80" s="11"/>
      <c r="I80" s="11"/>
      <c r="J80" s="11"/>
      <c r="K80" s="11"/>
      <c r="L80" s="11"/>
      <c r="M80" s="11"/>
      <c r="N80" s="11"/>
      <c r="O80" s="11"/>
      <c r="P80" s="11"/>
    </row>
    <row r="81" spans="2:16" ht="15.75" customHeight="1" x14ac:dyDescent="0.2">
      <c r="B81" s="44"/>
      <c r="C81" s="152"/>
      <c r="D81" s="153"/>
      <c r="E81" s="171">
        <f t="shared" ref="E81:E95" si="7">IFERROR(D81-C81,"")</f>
        <v>0</v>
      </c>
      <c r="G81" s="11"/>
      <c r="H81" s="11"/>
      <c r="I81" s="11"/>
      <c r="J81" s="11"/>
      <c r="K81" s="11"/>
      <c r="L81" s="11"/>
      <c r="M81" s="11"/>
      <c r="N81" s="11"/>
      <c r="O81" s="11"/>
      <c r="P81" s="11"/>
    </row>
    <row r="82" spans="2:16" ht="15.75" customHeight="1" x14ac:dyDescent="0.2">
      <c r="B82" s="43"/>
      <c r="C82" s="154"/>
      <c r="D82" s="155"/>
      <c r="E82" s="169">
        <f t="shared" si="7"/>
        <v>0</v>
      </c>
      <c r="G82" s="11"/>
      <c r="H82" s="11"/>
      <c r="I82" s="11"/>
      <c r="J82" s="11"/>
      <c r="K82" s="11"/>
      <c r="L82" s="11"/>
      <c r="M82" s="11"/>
      <c r="N82" s="11"/>
      <c r="O82" s="11"/>
      <c r="P82" s="11"/>
    </row>
    <row r="83" spans="2:16" ht="15.75" customHeight="1" x14ac:dyDescent="0.2">
      <c r="B83" s="43"/>
      <c r="C83" s="154"/>
      <c r="D83" s="155"/>
      <c r="E83" s="169">
        <f t="shared" si="7"/>
        <v>0</v>
      </c>
      <c r="G83" s="11"/>
      <c r="H83" s="11"/>
      <c r="I83" s="11"/>
      <c r="J83" s="11"/>
      <c r="K83" s="11"/>
      <c r="L83" s="11"/>
      <c r="M83" s="11"/>
      <c r="N83" s="11"/>
      <c r="O83" s="11"/>
      <c r="P83" s="11"/>
    </row>
    <row r="84" spans="2:16" ht="15.75" customHeight="1" x14ac:dyDescent="0.2">
      <c r="B84" s="43"/>
      <c r="C84" s="154"/>
      <c r="D84" s="155"/>
      <c r="E84" s="169">
        <f t="shared" si="7"/>
        <v>0</v>
      </c>
      <c r="G84" s="11"/>
      <c r="H84" s="11"/>
      <c r="I84" s="11"/>
      <c r="J84" s="11"/>
      <c r="K84" s="11"/>
      <c r="L84" s="11"/>
      <c r="M84" s="11"/>
      <c r="N84" s="11"/>
      <c r="O84" s="11"/>
      <c r="P84" s="11"/>
    </row>
    <row r="85" spans="2:16" ht="15.75" customHeight="1" x14ac:dyDescent="0.2">
      <c r="B85" s="43"/>
      <c r="C85" s="154"/>
      <c r="D85" s="155"/>
      <c r="E85" s="169">
        <f t="shared" si="7"/>
        <v>0</v>
      </c>
      <c r="G85" s="11"/>
      <c r="H85" s="11"/>
      <c r="I85" s="11"/>
      <c r="J85" s="11"/>
      <c r="K85" s="11"/>
      <c r="L85" s="11"/>
      <c r="M85" s="11"/>
      <c r="N85" s="11"/>
      <c r="O85" s="11"/>
      <c r="P85" s="11"/>
    </row>
    <row r="86" spans="2:16" ht="15.75" customHeight="1" x14ac:dyDescent="0.2">
      <c r="B86" s="43"/>
      <c r="C86" s="154"/>
      <c r="D86" s="155"/>
      <c r="E86" s="169">
        <f t="shared" si="7"/>
        <v>0</v>
      </c>
      <c r="G86" s="11"/>
      <c r="H86" s="11"/>
      <c r="I86" s="11"/>
      <c r="J86" s="11"/>
      <c r="K86" s="11"/>
      <c r="L86" s="11"/>
      <c r="M86" s="11"/>
      <c r="N86" s="11"/>
      <c r="O86" s="11"/>
      <c r="P86" s="11"/>
    </row>
    <row r="87" spans="2:16" ht="15.75" customHeight="1" x14ac:dyDescent="0.2">
      <c r="B87" s="43"/>
      <c r="C87" s="154"/>
      <c r="D87" s="155"/>
      <c r="E87" s="169">
        <f t="shared" si="7"/>
        <v>0</v>
      </c>
      <c r="G87" s="11"/>
      <c r="H87" s="11"/>
      <c r="I87" s="11"/>
      <c r="J87" s="11"/>
      <c r="K87" s="11"/>
      <c r="L87" s="11"/>
      <c r="M87" s="11"/>
      <c r="N87" s="11"/>
      <c r="O87" s="11"/>
      <c r="P87" s="11"/>
    </row>
    <row r="88" spans="2:16" ht="15.75" customHeight="1" x14ac:dyDescent="0.2">
      <c r="B88" s="43"/>
      <c r="C88" s="154"/>
      <c r="D88" s="155"/>
      <c r="E88" s="169">
        <f t="shared" si="7"/>
        <v>0</v>
      </c>
      <c r="G88" s="11"/>
      <c r="H88" s="11"/>
      <c r="I88" s="11"/>
      <c r="J88" s="11"/>
      <c r="K88" s="11"/>
      <c r="L88" s="11"/>
      <c r="M88" s="11"/>
      <c r="N88" s="11"/>
      <c r="O88" s="11"/>
      <c r="P88" s="11"/>
    </row>
    <row r="89" spans="2:16" ht="15.75" customHeight="1" x14ac:dyDescent="0.2">
      <c r="B89" s="43"/>
      <c r="C89" s="154"/>
      <c r="D89" s="155"/>
      <c r="E89" s="169">
        <f t="shared" si="7"/>
        <v>0</v>
      </c>
      <c r="G89" s="11"/>
      <c r="H89" s="11"/>
      <c r="I89" s="11"/>
      <c r="J89" s="11"/>
      <c r="K89" s="11"/>
      <c r="L89" s="11"/>
      <c r="M89" s="11"/>
      <c r="N89" s="11"/>
      <c r="O89" s="11"/>
      <c r="P89" s="11"/>
    </row>
    <row r="90" spans="2:16" ht="15.75" customHeight="1" x14ac:dyDescent="0.2">
      <c r="B90" s="43"/>
      <c r="C90" s="154"/>
      <c r="D90" s="155"/>
      <c r="E90" s="169">
        <f t="shared" si="7"/>
        <v>0</v>
      </c>
      <c r="G90" s="11"/>
      <c r="H90" s="11"/>
      <c r="I90" s="11"/>
      <c r="J90" s="11"/>
      <c r="K90" s="11"/>
      <c r="L90" s="11"/>
      <c r="M90" s="11"/>
      <c r="N90" s="11"/>
      <c r="O90" s="11"/>
      <c r="P90" s="11"/>
    </row>
    <row r="91" spans="2:16" ht="15.75" customHeight="1" x14ac:dyDescent="0.2">
      <c r="B91" s="43"/>
      <c r="C91" s="154"/>
      <c r="D91" s="155"/>
      <c r="E91" s="169">
        <f t="shared" si="7"/>
        <v>0</v>
      </c>
      <c r="G91" s="11"/>
      <c r="H91" s="11"/>
      <c r="I91" s="11"/>
      <c r="J91" s="11"/>
      <c r="K91" s="11"/>
      <c r="L91" s="11"/>
      <c r="M91" s="11"/>
      <c r="N91" s="11"/>
      <c r="O91" s="11"/>
      <c r="P91" s="11"/>
    </row>
    <row r="92" spans="2:16" ht="15.75" customHeight="1" x14ac:dyDescent="0.2">
      <c r="B92" s="43"/>
      <c r="C92" s="154"/>
      <c r="D92" s="155"/>
      <c r="E92" s="169">
        <f t="shared" si="7"/>
        <v>0</v>
      </c>
      <c r="G92" s="11"/>
      <c r="H92" s="11"/>
      <c r="I92" s="11"/>
      <c r="J92" s="11"/>
      <c r="K92" s="11"/>
      <c r="L92" s="11"/>
      <c r="M92" s="11"/>
      <c r="N92" s="11"/>
      <c r="O92" s="11"/>
      <c r="P92" s="11"/>
    </row>
    <row r="93" spans="2:16" ht="15.75" customHeight="1" x14ac:dyDescent="0.2">
      <c r="B93" s="43"/>
      <c r="C93" s="154"/>
      <c r="D93" s="155"/>
      <c r="E93" s="169">
        <f t="shared" si="7"/>
        <v>0</v>
      </c>
      <c r="G93" s="11"/>
      <c r="H93" s="11"/>
      <c r="I93" s="11"/>
      <c r="J93" s="11"/>
      <c r="K93" s="11"/>
      <c r="L93" s="11"/>
      <c r="M93" s="11"/>
      <c r="N93" s="11"/>
      <c r="O93" s="11"/>
      <c r="P93" s="11"/>
    </row>
    <row r="94" spans="2:16" ht="15.75" customHeight="1" x14ac:dyDescent="0.2">
      <c r="B94" s="43"/>
      <c r="C94" s="154"/>
      <c r="D94" s="155"/>
      <c r="E94" s="169">
        <f t="shared" si="7"/>
        <v>0</v>
      </c>
      <c r="G94" s="11"/>
      <c r="H94" s="11"/>
      <c r="I94" s="11"/>
      <c r="J94" s="11"/>
      <c r="K94" s="11"/>
      <c r="L94" s="11"/>
      <c r="M94" s="11"/>
      <c r="N94" s="11"/>
      <c r="O94" s="11"/>
      <c r="P94" s="11"/>
    </row>
    <row r="95" spans="2:16" ht="15.75" customHeight="1" thickBot="1" x14ac:dyDescent="0.25">
      <c r="B95" s="43"/>
      <c r="C95" s="156"/>
      <c r="D95" s="157"/>
      <c r="E95" s="174">
        <f t="shared" si="7"/>
        <v>0</v>
      </c>
      <c r="G95" s="11"/>
      <c r="H95" s="11"/>
      <c r="I95" s="11"/>
      <c r="J95" s="11"/>
      <c r="K95" s="11"/>
      <c r="L95" s="11"/>
      <c r="M95" s="11"/>
      <c r="N95" s="11"/>
      <c r="O95" s="11"/>
      <c r="P95" s="11"/>
    </row>
    <row r="96" spans="2:16" ht="18.75" customHeight="1" thickBot="1" x14ac:dyDescent="0.3">
      <c r="B96" s="54" t="s">
        <v>4</v>
      </c>
      <c r="C96" s="158">
        <f>SUM(C81:C95)</f>
        <v>0</v>
      </c>
      <c r="D96" s="159">
        <f>SUM(D81:D95)</f>
        <v>0</v>
      </c>
      <c r="E96" s="170">
        <f>SUM(E81:E95)</f>
        <v>0</v>
      </c>
      <c r="G96" s="11"/>
      <c r="H96" s="11"/>
      <c r="I96" s="11"/>
      <c r="J96" s="11"/>
      <c r="K96" s="11"/>
      <c r="L96" s="11"/>
      <c r="M96" s="11"/>
      <c r="N96" s="11"/>
      <c r="O96" s="11"/>
      <c r="P96" s="11"/>
    </row>
    <row r="97" spans="2:16" ht="18.75" customHeight="1" thickBot="1" x14ac:dyDescent="0.25">
      <c r="E97" s="12"/>
      <c r="G97" s="11"/>
      <c r="H97" s="11"/>
      <c r="I97" s="11"/>
      <c r="J97" s="11"/>
      <c r="K97" s="11"/>
      <c r="L97" s="11"/>
      <c r="M97" s="11"/>
      <c r="N97" s="11"/>
      <c r="O97" s="11"/>
      <c r="P97" s="11"/>
    </row>
    <row r="98" spans="2:16" ht="18.75" customHeight="1" thickBot="1" x14ac:dyDescent="0.3">
      <c r="B98" s="53" t="s">
        <v>27</v>
      </c>
      <c r="C98" s="202" t="s">
        <v>57</v>
      </c>
      <c r="D98" s="202" t="s">
        <v>58</v>
      </c>
      <c r="E98" s="204" t="s">
        <v>59</v>
      </c>
      <c r="G98" s="11"/>
      <c r="H98" s="11"/>
      <c r="I98" s="11"/>
      <c r="J98" s="11"/>
      <c r="K98" s="11"/>
      <c r="L98" s="11"/>
      <c r="M98" s="11"/>
      <c r="N98" s="11"/>
      <c r="O98" s="11"/>
      <c r="P98" s="11"/>
    </row>
    <row r="99" spans="2:16" ht="18.75" customHeight="1" thickBot="1" x14ac:dyDescent="0.3">
      <c r="B99" s="54" t="s">
        <v>0</v>
      </c>
      <c r="C99" s="96" t="s">
        <v>92</v>
      </c>
      <c r="D99" s="96" t="s">
        <v>92</v>
      </c>
      <c r="E99" s="200" t="s">
        <v>92</v>
      </c>
      <c r="G99" s="11"/>
      <c r="H99" s="11"/>
      <c r="I99" s="11"/>
      <c r="J99" s="11"/>
      <c r="K99" s="11"/>
      <c r="L99" s="11"/>
      <c r="M99" s="11"/>
      <c r="N99" s="11"/>
      <c r="O99" s="11"/>
      <c r="P99" s="11"/>
    </row>
    <row r="100" spans="2:16" ht="15.75" customHeight="1" x14ac:dyDescent="0.2">
      <c r="B100" s="44"/>
      <c r="C100" s="152"/>
      <c r="D100" s="153"/>
      <c r="E100" s="171">
        <f t="shared" ref="E100:E114" si="8">IFERROR(D100-C100,"")</f>
        <v>0</v>
      </c>
      <c r="G100" s="11"/>
      <c r="H100" s="11"/>
      <c r="I100" s="11"/>
      <c r="J100" s="11"/>
      <c r="K100" s="11"/>
      <c r="L100" s="11"/>
      <c r="M100" s="11"/>
      <c r="N100" s="11"/>
      <c r="O100" s="11"/>
      <c r="P100" s="11"/>
    </row>
    <row r="101" spans="2:16" ht="15.75" customHeight="1" x14ac:dyDescent="0.2">
      <c r="B101" s="43"/>
      <c r="C101" s="154"/>
      <c r="D101" s="155"/>
      <c r="E101" s="169">
        <f t="shared" si="8"/>
        <v>0</v>
      </c>
      <c r="G101" s="11"/>
      <c r="H101" s="11"/>
      <c r="I101" s="11"/>
      <c r="J101" s="11"/>
      <c r="K101" s="11"/>
      <c r="L101" s="11"/>
      <c r="M101" s="11"/>
      <c r="N101" s="11"/>
      <c r="O101" s="11"/>
      <c r="P101" s="11"/>
    </row>
    <row r="102" spans="2:16" ht="15.75" customHeight="1" x14ac:dyDescent="0.2">
      <c r="B102" s="43"/>
      <c r="C102" s="154"/>
      <c r="D102" s="155"/>
      <c r="E102" s="169">
        <f t="shared" si="8"/>
        <v>0</v>
      </c>
      <c r="G102" s="11"/>
      <c r="H102" s="11"/>
      <c r="I102" s="11"/>
      <c r="J102" s="11"/>
      <c r="K102" s="11"/>
      <c r="L102" s="11"/>
      <c r="M102" s="11"/>
      <c r="N102" s="11"/>
      <c r="O102" s="11"/>
      <c r="P102" s="11"/>
    </row>
    <row r="103" spans="2:16" ht="15.75" customHeight="1" x14ac:dyDescent="0.2">
      <c r="B103" s="43"/>
      <c r="C103" s="154"/>
      <c r="D103" s="155"/>
      <c r="E103" s="169">
        <f t="shared" si="8"/>
        <v>0</v>
      </c>
      <c r="G103" s="11"/>
      <c r="H103" s="11"/>
      <c r="I103" s="11"/>
      <c r="J103" s="11"/>
      <c r="K103" s="11"/>
      <c r="L103" s="11"/>
      <c r="M103" s="11"/>
      <c r="N103" s="11"/>
      <c r="O103" s="11"/>
      <c r="P103" s="11"/>
    </row>
    <row r="104" spans="2:16" ht="15.75" customHeight="1" x14ac:dyDescent="0.2">
      <c r="B104" s="43"/>
      <c r="C104" s="154"/>
      <c r="D104" s="155"/>
      <c r="E104" s="169">
        <f t="shared" si="8"/>
        <v>0</v>
      </c>
      <c r="G104" s="11"/>
      <c r="H104" s="11"/>
      <c r="I104" s="11"/>
      <c r="J104" s="11"/>
      <c r="K104" s="11"/>
      <c r="L104" s="11"/>
      <c r="M104" s="11"/>
      <c r="N104" s="11"/>
      <c r="O104" s="11"/>
      <c r="P104" s="11"/>
    </row>
    <row r="105" spans="2:16" ht="15.75" customHeight="1" x14ac:dyDescent="0.2">
      <c r="B105" s="43"/>
      <c r="C105" s="154"/>
      <c r="D105" s="155"/>
      <c r="E105" s="169">
        <f t="shared" si="8"/>
        <v>0</v>
      </c>
      <c r="G105" s="11"/>
      <c r="H105" s="11"/>
      <c r="I105" s="11"/>
      <c r="J105" s="11"/>
      <c r="K105" s="11"/>
      <c r="L105" s="11"/>
      <c r="M105" s="11"/>
      <c r="N105" s="11"/>
      <c r="O105" s="11"/>
      <c r="P105" s="11"/>
    </row>
    <row r="106" spans="2:16" ht="15.75" customHeight="1" x14ac:dyDescent="0.2">
      <c r="B106" s="43"/>
      <c r="C106" s="154"/>
      <c r="D106" s="155"/>
      <c r="E106" s="169">
        <f t="shared" si="8"/>
        <v>0</v>
      </c>
      <c r="G106" s="11"/>
      <c r="H106" s="11"/>
      <c r="I106" s="11"/>
      <c r="J106" s="11"/>
      <c r="K106" s="11"/>
      <c r="L106" s="11"/>
      <c r="M106" s="11"/>
      <c r="N106" s="11"/>
      <c r="O106" s="11"/>
      <c r="P106" s="11"/>
    </row>
    <row r="107" spans="2:16" ht="15.75" customHeight="1" x14ac:dyDescent="0.2">
      <c r="B107" s="43"/>
      <c r="C107" s="154"/>
      <c r="D107" s="155"/>
      <c r="E107" s="169">
        <f t="shared" si="8"/>
        <v>0</v>
      </c>
      <c r="G107" s="11"/>
      <c r="H107" s="11"/>
      <c r="I107" s="11"/>
      <c r="J107" s="11"/>
      <c r="K107" s="11"/>
      <c r="L107" s="11"/>
      <c r="M107" s="11"/>
      <c r="N107" s="11"/>
      <c r="O107" s="11"/>
      <c r="P107" s="11"/>
    </row>
    <row r="108" spans="2:16" ht="15.75" customHeight="1" x14ac:dyDescent="0.2">
      <c r="B108" s="43"/>
      <c r="C108" s="154"/>
      <c r="D108" s="155"/>
      <c r="E108" s="169">
        <f t="shared" si="8"/>
        <v>0</v>
      </c>
      <c r="G108" s="11"/>
      <c r="H108" s="11"/>
      <c r="I108" s="11"/>
      <c r="J108" s="11"/>
      <c r="K108" s="11"/>
      <c r="L108" s="11"/>
      <c r="M108" s="11"/>
      <c r="N108" s="11"/>
      <c r="O108" s="11"/>
      <c r="P108" s="11"/>
    </row>
    <row r="109" spans="2:16" ht="15.75" customHeight="1" x14ac:dyDescent="0.2">
      <c r="B109" s="43"/>
      <c r="C109" s="154"/>
      <c r="D109" s="155"/>
      <c r="E109" s="169">
        <f t="shared" si="8"/>
        <v>0</v>
      </c>
      <c r="G109" s="11"/>
      <c r="H109" s="11"/>
      <c r="I109" s="11"/>
      <c r="J109" s="11"/>
      <c r="K109" s="11"/>
      <c r="L109" s="11"/>
      <c r="M109" s="11"/>
      <c r="N109" s="11"/>
      <c r="O109" s="11"/>
      <c r="P109" s="11"/>
    </row>
    <row r="110" spans="2:16" ht="15.75" customHeight="1" x14ac:dyDescent="0.2">
      <c r="B110" s="43"/>
      <c r="C110" s="154"/>
      <c r="D110" s="155"/>
      <c r="E110" s="169">
        <f t="shared" si="8"/>
        <v>0</v>
      </c>
      <c r="G110" s="11"/>
      <c r="H110" s="11"/>
      <c r="I110" s="11"/>
      <c r="J110" s="11"/>
      <c r="K110" s="11"/>
      <c r="L110" s="11"/>
      <c r="M110" s="11"/>
      <c r="N110" s="11"/>
      <c r="O110" s="11"/>
      <c r="P110" s="11"/>
    </row>
    <row r="111" spans="2:16" ht="15.75" customHeight="1" x14ac:dyDescent="0.2">
      <c r="B111" s="43"/>
      <c r="C111" s="154"/>
      <c r="D111" s="155"/>
      <c r="E111" s="169">
        <f t="shared" si="8"/>
        <v>0</v>
      </c>
      <c r="G111" s="11"/>
      <c r="H111" s="11"/>
      <c r="I111" s="11"/>
      <c r="J111" s="11"/>
      <c r="K111" s="11"/>
      <c r="L111" s="11"/>
      <c r="M111" s="11"/>
      <c r="N111" s="11"/>
      <c r="O111" s="11"/>
      <c r="P111" s="11"/>
    </row>
    <row r="112" spans="2:16" ht="15.75" customHeight="1" x14ac:dyDescent="0.2">
      <c r="B112" s="43"/>
      <c r="C112" s="154"/>
      <c r="D112" s="155"/>
      <c r="E112" s="169">
        <f t="shared" si="8"/>
        <v>0</v>
      </c>
      <c r="G112" s="11"/>
      <c r="H112" s="11"/>
      <c r="I112" s="11"/>
      <c r="J112" s="11"/>
      <c r="K112" s="11"/>
      <c r="L112" s="11"/>
      <c r="M112" s="11"/>
      <c r="N112" s="11"/>
      <c r="O112" s="11"/>
      <c r="P112" s="11"/>
    </row>
    <row r="113" spans="2:16" ht="15.75" customHeight="1" x14ac:dyDescent="0.2">
      <c r="B113" s="43"/>
      <c r="C113" s="154"/>
      <c r="D113" s="155"/>
      <c r="E113" s="169">
        <f t="shared" si="8"/>
        <v>0</v>
      </c>
      <c r="G113" s="11"/>
      <c r="H113" s="11"/>
      <c r="I113" s="11"/>
      <c r="J113" s="11"/>
      <c r="K113" s="11"/>
      <c r="L113" s="11"/>
      <c r="M113" s="11"/>
      <c r="N113" s="11"/>
      <c r="O113" s="11"/>
      <c r="P113" s="11"/>
    </row>
    <row r="114" spans="2:16" ht="15.75" customHeight="1" thickBot="1" x14ac:dyDescent="0.25">
      <c r="B114" s="43"/>
      <c r="C114" s="156"/>
      <c r="D114" s="157"/>
      <c r="E114" s="174">
        <f t="shared" si="8"/>
        <v>0</v>
      </c>
      <c r="G114" s="11"/>
      <c r="H114" s="11"/>
      <c r="I114" s="11"/>
      <c r="J114" s="11"/>
      <c r="K114" s="11"/>
      <c r="L114" s="11"/>
      <c r="M114" s="11"/>
      <c r="N114" s="11"/>
      <c r="O114" s="11"/>
      <c r="P114" s="11"/>
    </row>
    <row r="115" spans="2:16" ht="18.75" customHeight="1" thickBot="1" x14ac:dyDescent="0.3">
      <c r="B115" s="54" t="s">
        <v>4</v>
      </c>
      <c r="C115" s="158">
        <f>SUM(C100:C114)</f>
        <v>0</v>
      </c>
      <c r="D115" s="159">
        <f>SUM(D100:D114)</f>
        <v>0</v>
      </c>
      <c r="E115" s="170">
        <f>SUM(E100:E114)</f>
        <v>0</v>
      </c>
      <c r="G115" s="11"/>
      <c r="H115" s="11"/>
      <c r="I115" s="11"/>
      <c r="J115" s="11"/>
      <c r="K115" s="11"/>
      <c r="L115" s="11"/>
      <c r="M115" s="11"/>
      <c r="N115" s="11"/>
      <c r="O115" s="11"/>
      <c r="P115" s="11"/>
    </row>
    <row r="116" spans="2:16" ht="18.75" customHeight="1" thickBot="1" x14ac:dyDescent="0.25">
      <c r="E116" s="12"/>
      <c r="G116" s="11"/>
      <c r="H116" s="11"/>
      <c r="I116" s="11"/>
      <c r="J116" s="11"/>
      <c r="K116" s="11"/>
      <c r="L116" s="11"/>
      <c r="M116" s="11"/>
      <c r="N116" s="11"/>
      <c r="O116" s="11"/>
      <c r="P116" s="11"/>
    </row>
    <row r="117" spans="2:16" ht="18.75" customHeight="1" thickBot="1" x14ac:dyDescent="0.3">
      <c r="B117" s="53" t="s">
        <v>28</v>
      </c>
      <c r="C117" s="202" t="s">
        <v>57</v>
      </c>
      <c r="D117" s="202" t="s">
        <v>58</v>
      </c>
      <c r="E117" s="204" t="s">
        <v>59</v>
      </c>
      <c r="G117" s="11"/>
      <c r="H117" s="11"/>
      <c r="I117" s="11"/>
      <c r="J117" s="11"/>
      <c r="K117" s="11"/>
      <c r="L117" s="11"/>
      <c r="M117" s="11"/>
      <c r="N117" s="11"/>
      <c r="O117" s="11"/>
      <c r="P117" s="11"/>
    </row>
    <row r="118" spans="2:16" ht="18.75" customHeight="1" thickBot="1" x14ac:dyDescent="0.3">
      <c r="B118" s="54" t="s">
        <v>0</v>
      </c>
      <c r="C118" s="96" t="s">
        <v>92</v>
      </c>
      <c r="D118" s="96" t="s">
        <v>92</v>
      </c>
      <c r="E118" s="200" t="s">
        <v>92</v>
      </c>
      <c r="G118" s="11"/>
      <c r="H118" s="11"/>
      <c r="I118" s="11"/>
      <c r="J118" s="11"/>
      <c r="K118" s="11"/>
      <c r="L118" s="11"/>
      <c r="M118" s="11"/>
      <c r="N118" s="11"/>
      <c r="O118" s="11"/>
      <c r="P118" s="11"/>
    </row>
    <row r="119" spans="2:16" ht="15.75" customHeight="1" x14ac:dyDescent="0.2">
      <c r="B119" s="44"/>
      <c r="C119" s="152"/>
      <c r="D119" s="153"/>
      <c r="E119" s="171">
        <f t="shared" ref="E119:E133" si="9">IFERROR(D119-C119,"")</f>
        <v>0</v>
      </c>
      <c r="G119" s="11"/>
      <c r="H119" s="11"/>
      <c r="I119" s="11"/>
      <c r="J119" s="11"/>
      <c r="K119" s="11"/>
      <c r="L119" s="11"/>
      <c r="M119" s="11"/>
      <c r="N119" s="11"/>
      <c r="O119" s="11"/>
      <c r="P119" s="11"/>
    </row>
    <row r="120" spans="2:16" ht="15.75" customHeight="1" x14ac:dyDescent="0.2">
      <c r="B120" s="43"/>
      <c r="C120" s="154"/>
      <c r="D120" s="155"/>
      <c r="E120" s="169">
        <f t="shared" si="9"/>
        <v>0</v>
      </c>
      <c r="G120" s="11"/>
      <c r="H120" s="11"/>
      <c r="I120" s="11"/>
      <c r="J120" s="11"/>
      <c r="K120" s="11"/>
      <c r="L120" s="11"/>
      <c r="M120" s="11"/>
      <c r="N120" s="11"/>
      <c r="O120" s="11"/>
      <c r="P120" s="11"/>
    </row>
    <row r="121" spans="2:16" ht="15.75" customHeight="1" x14ac:dyDescent="0.2">
      <c r="B121" s="43"/>
      <c r="C121" s="154"/>
      <c r="D121" s="155"/>
      <c r="E121" s="169">
        <f t="shared" si="9"/>
        <v>0</v>
      </c>
      <c r="G121" s="11"/>
      <c r="H121" s="11"/>
      <c r="I121" s="11"/>
      <c r="J121" s="11"/>
      <c r="K121" s="11"/>
      <c r="L121" s="11"/>
      <c r="M121" s="11"/>
      <c r="N121" s="11"/>
      <c r="O121" s="11"/>
      <c r="P121" s="11"/>
    </row>
    <row r="122" spans="2:16" ht="15.75" customHeight="1" x14ac:dyDescent="0.2">
      <c r="B122" s="43"/>
      <c r="C122" s="154"/>
      <c r="D122" s="155"/>
      <c r="E122" s="169">
        <f t="shared" si="9"/>
        <v>0</v>
      </c>
      <c r="G122" s="11"/>
      <c r="H122" s="11"/>
      <c r="I122" s="11"/>
      <c r="J122" s="11"/>
      <c r="K122" s="11"/>
      <c r="L122" s="11"/>
      <c r="M122" s="11"/>
      <c r="N122" s="11"/>
      <c r="O122" s="11"/>
      <c r="P122" s="11"/>
    </row>
    <row r="123" spans="2:16" ht="15.75" customHeight="1" x14ac:dyDescent="0.2">
      <c r="B123" s="43"/>
      <c r="C123" s="154"/>
      <c r="D123" s="155"/>
      <c r="E123" s="169">
        <f t="shared" si="9"/>
        <v>0</v>
      </c>
      <c r="G123" s="11"/>
      <c r="H123" s="11"/>
      <c r="I123" s="11"/>
      <c r="J123" s="11"/>
      <c r="K123" s="11"/>
      <c r="L123" s="11"/>
      <c r="M123" s="11"/>
      <c r="N123" s="11"/>
      <c r="O123" s="11"/>
      <c r="P123" s="11"/>
    </row>
    <row r="124" spans="2:16" ht="15.75" customHeight="1" x14ac:dyDescent="0.2">
      <c r="B124" s="43"/>
      <c r="C124" s="154"/>
      <c r="D124" s="155"/>
      <c r="E124" s="169">
        <f t="shared" si="9"/>
        <v>0</v>
      </c>
      <c r="G124" s="11"/>
      <c r="H124" s="11"/>
      <c r="I124" s="11"/>
      <c r="J124" s="11"/>
      <c r="K124" s="11"/>
      <c r="L124" s="11"/>
      <c r="M124" s="11"/>
      <c r="N124" s="11"/>
      <c r="O124" s="11"/>
      <c r="P124" s="11"/>
    </row>
    <row r="125" spans="2:16" ht="15.75" customHeight="1" x14ac:dyDescent="0.2">
      <c r="B125" s="43"/>
      <c r="C125" s="154"/>
      <c r="D125" s="155"/>
      <c r="E125" s="169">
        <f t="shared" si="9"/>
        <v>0</v>
      </c>
      <c r="G125" s="11"/>
      <c r="H125" s="11"/>
      <c r="I125" s="11"/>
      <c r="J125" s="11"/>
      <c r="K125" s="11"/>
      <c r="L125" s="11"/>
      <c r="M125" s="11"/>
      <c r="N125" s="11"/>
      <c r="O125" s="11"/>
      <c r="P125" s="11"/>
    </row>
    <row r="126" spans="2:16" ht="14" customHeight="1" x14ac:dyDescent="0.2">
      <c r="B126" s="43"/>
      <c r="C126" s="154"/>
      <c r="D126" s="155"/>
      <c r="E126" s="169">
        <f t="shared" si="9"/>
        <v>0</v>
      </c>
      <c r="G126" s="11"/>
      <c r="H126" s="11"/>
      <c r="I126" s="11"/>
      <c r="J126" s="11"/>
      <c r="K126" s="11"/>
      <c r="L126" s="11"/>
      <c r="M126" s="11"/>
      <c r="N126" s="11"/>
      <c r="O126" s="11"/>
      <c r="P126" s="11"/>
    </row>
    <row r="127" spans="2:16" ht="15.75" customHeight="1" x14ac:dyDescent="0.2">
      <c r="B127" s="43"/>
      <c r="C127" s="154"/>
      <c r="D127" s="155"/>
      <c r="E127" s="169">
        <f t="shared" si="9"/>
        <v>0</v>
      </c>
      <c r="G127" s="11"/>
      <c r="H127" s="11"/>
      <c r="I127" s="11"/>
      <c r="J127" s="11"/>
      <c r="K127" s="11"/>
      <c r="L127" s="11"/>
      <c r="M127" s="11"/>
      <c r="N127" s="11"/>
      <c r="O127" s="11"/>
      <c r="P127" s="11"/>
    </row>
    <row r="128" spans="2:16" ht="15.75" customHeight="1" x14ac:dyDescent="0.2">
      <c r="B128" s="43"/>
      <c r="C128" s="154"/>
      <c r="D128" s="155"/>
      <c r="E128" s="169">
        <f t="shared" si="9"/>
        <v>0</v>
      </c>
      <c r="G128" s="11"/>
      <c r="H128" s="11"/>
      <c r="I128" s="11"/>
      <c r="J128" s="11"/>
      <c r="K128" s="11"/>
      <c r="L128" s="11"/>
      <c r="M128" s="11"/>
      <c r="N128" s="11"/>
      <c r="O128" s="11"/>
      <c r="P128" s="11"/>
    </row>
    <row r="129" spans="2:16" ht="15.75" customHeight="1" x14ac:dyDescent="0.2">
      <c r="B129" s="43"/>
      <c r="C129" s="154"/>
      <c r="D129" s="155"/>
      <c r="E129" s="169">
        <f t="shared" si="9"/>
        <v>0</v>
      </c>
      <c r="G129" s="11"/>
      <c r="H129" s="11"/>
      <c r="I129" s="11"/>
      <c r="J129" s="11"/>
      <c r="K129" s="11"/>
      <c r="L129" s="11"/>
      <c r="M129" s="11"/>
      <c r="N129" s="11"/>
      <c r="O129" s="11"/>
      <c r="P129" s="11"/>
    </row>
    <row r="130" spans="2:16" ht="15.75" customHeight="1" x14ac:dyDescent="0.2">
      <c r="B130" s="43"/>
      <c r="C130" s="154"/>
      <c r="D130" s="155"/>
      <c r="E130" s="169">
        <f t="shared" si="9"/>
        <v>0</v>
      </c>
      <c r="G130" s="11"/>
      <c r="H130" s="11"/>
      <c r="I130" s="11"/>
      <c r="J130" s="11"/>
      <c r="K130" s="11"/>
      <c r="L130" s="11"/>
      <c r="M130" s="11"/>
      <c r="N130" s="11"/>
      <c r="O130" s="11"/>
      <c r="P130" s="11"/>
    </row>
    <row r="131" spans="2:16" ht="15.75" customHeight="1" x14ac:dyDescent="0.2">
      <c r="B131" s="43"/>
      <c r="C131" s="154"/>
      <c r="D131" s="155"/>
      <c r="E131" s="169">
        <f t="shared" si="9"/>
        <v>0</v>
      </c>
      <c r="G131" s="11"/>
      <c r="H131" s="11"/>
      <c r="I131" s="11"/>
      <c r="J131" s="11"/>
      <c r="K131" s="11"/>
      <c r="L131" s="11"/>
      <c r="M131" s="11"/>
      <c r="N131" s="11"/>
      <c r="O131" s="11"/>
      <c r="P131" s="11"/>
    </row>
    <row r="132" spans="2:16" ht="15.75" customHeight="1" x14ac:dyDescent="0.2">
      <c r="B132" s="43"/>
      <c r="C132" s="154"/>
      <c r="D132" s="155"/>
      <c r="E132" s="169">
        <f t="shared" si="9"/>
        <v>0</v>
      </c>
      <c r="G132" s="11"/>
      <c r="H132" s="11"/>
      <c r="I132" s="11"/>
      <c r="J132" s="11"/>
      <c r="K132" s="11"/>
      <c r="L132" s="11"/>
      <c r="M132" s="11"/>
      <c r="N132" s="11"/>
      <c r="O132" s="11"/>
      <c r="P132" s="11"/>
    </row>
    <row r="133" spans="2:16" ht="15.75" customHeight="1" thickBot="1" x14ac:dyDescent="0.25">
      <c r="B133" s="43"/>
      <c r="C133" s="156"/>
      <c r="D133" s="157"/>
      <c r="E133" s="174">
        <f t="shared" si="9"/>
        <v>0</v>
      </c>
      <c r="G133" s="11"/>
      <c r="H133" s="11"/>
      <c r="I133" s="11"/>
      <c r="J133" s="11"/>
      <c r="K133" s="11"/>
      <c r="L133" s="11"/>
      <c r="M133" s="11"/>
      <c r="N133" s="11"/>
      <c r="O133" s="11"/>
      <c r="P133" s="11"/>
    </row>
    <row r="134" spans="2:16" ht="18.75" customHeight="1" thickBot="1" x14ac:dyDescent="0.3">
      <c r="B134" s="54" t="s">
        <v>4</v>
      </c>
      <c r="C134" s="158">
        <f>SUM(C119:C133)</f>
        <v>0</v>
      </c>
      <c r="D134" s="159">
        <f>SUM(D119:D133)</f>
        <v>0</v>
      </c>
      <c r="E134" s="170">
        <f>SUM(E119:E133)</f>
        <v>0</v>
      </c>
      <c r="G134" s="11"/>
      <c r="H134" s="11"/>
      <c r="I134" s="11"/>
      <c r="J134" s="11"/>
      <c r="K134" s="11"/>
      <c r="L134" s="11"/>
      <c r="M134" s="11"/>
      <c r="N134" s="11"/>
      <c r="O134" s="11"/>
      <c r="P134" s="11"/>
    </row>
    <row r="135" spans="2:16" ht="18.75" customHeight="1" thickBot="1" x14ac:dyDescent="0.25">
      <c r="E135" s="12"/>
      <c r="G135" s="11"/>
      <c r="H135" s="11"/>
      <c r="I135" s="11"/>
      <c r="J135" s="11"/>
      <c r="K135" s="11"/>
      <c r="L135" s="11"/>
      <c r="M135" s="11"/>
      <c r="N135" s="11"/>
      <c r="O135" s="11"/>
      <c r="P135" s="11"/>
    </row>
    <row r="136" spans="2:16" ht="18.75" customHeight="1" thickBot="1" x14ac:dyDescent="0.3">
      <c r="B136" s="53" t="s">
        <v>29</v>
      </c>
      <c r="C136" s="202" t="s">
        <v>57</v>
      </c>
      <c r="D136" s="202" t="s">
        <v>58</v>
      </c>
      <c r="E136" s="204" t="s">
        <v>59</v>
      </c>
      <c r="G136" s="11"/>
      <c r="H136" s="11"/>
      <c r="I136" s="11"/>
      <c r="J136" s="11"/>
      <c r="K136" s="11"/>
      <c r="L136" s="11"/>
      <c r="M136" s="11"/>
      <c r="N136" s="11"/>
      <c r="O136" s="11"/>
      <c r="P136" s="11"/>
    </row>
    <row r="137" spans="2:16" ht="18.75" customHeight="1" thickBot="1" x14ac:dyDescent="0.3">
      <c r="B137" s="54" t="s">
        <v>0</v>
      </c>
      <c r="C137" s="96" t="s">
        <v>92</v>
      </c>
      <c r="D137" s="96" t="s">
        <v>92</v>
      </c>
      <c r="E137" s="200" t="s">
        <v>92</v>
      </c>
      <c r="G137" s="11"/>
      <c r="H137" s="11"/>
      <c r="I137" s="11"/>
      <c r="J137" s="11"/>
      <c r="K137" s="11"/>
      <c r="L137" s="11"/>
      <c r="M137" s="11"/>
      <c r="N137" s="11"/>
      <c r="O137" s="11"/>
      <c r="P137" s="11"/>
    </row>
    <row r="138" spans="2:16" ht="15.75" customHeight="1" x14ac:dyDescent="0.2">
      <c r="B138" s="44"/>
      <c r="C138" s="152"/>
      <c r="D138" s="153"/>
      <c r="E138" s="171">
        <f t="shared" ref="E138:E152" si="10">IFERROR(D138-C138,"")</f>
        <v>0</v>
      </c>
      <c r="G138" s="11"/>
      <c r="H138" s="11"/>
      <c r="I138" s="11"/>
      <c r="J138" s="11"/>
      <c r="K138" s="11"/>
      <c r="L138" s="11"/>
      <c r="M138" s="11"/>
      <c r="N138" s="11"/>
      <c r="O138" s="11"/>
      <c r="P138" s="11"/>
    </row>
    <row r="139" spans="2:16" ht="15.75" customHeight="1" x14ac:dyDescent="0.2">
      <c r="B139" s="43"/>
      <c r="C139" s="154"/>
      <c r="D139" s="155"/>
      <c r="E139" s="169">
        <f t="shared" si="10"/>
        <v>0</v>
      </c>
      <c r="G139" s="11"/>
      <c r="H139" s="11"/>
      <c r="I139" s="11"/>
      <c r="J139" s="11"/>
      <c r="K139" s="11"/>
      <c r="L139" s="11"/>
      <c r="M139" s="11"/>
      <c r="N139" s="11"/>
      <c r="O139" s="11"/>
      <c r="P139" s="11"/>
    </row>
    <row r="140" spans="2:16" ht="15.75" customHeight="1" x14ac:dyDescent="0.2">
      <c r="B140" s="43"/>
      <c r="C140" s="154"/>
      <c r="D140" s="155"/>
      <c r="E140" s="169">
        <f t="shared" si="10"/>
        <v>0</v>
      </c>
      <c r="G140" s="11"/>
      <c r="H140" s="11"/>
      <c r="I140" s="11"/>
      <c r="J140" s="11"/>
      <c r="K140" s="11"/>
      <c r="L140" s="11"/>
      <c r="M140" s="11"/>
      <c r="N140" s="11"/>
      <c r="O140" s="11"/>
      <c r="P140" s="11"/>
    </row>
    <row r="141" spans="2:16" ht="15.75" customHeight="1" x14ac:dyDescent="0.2">
      <c r="B141" s="43"/>
      <c r="C141" s="154"/>
      <c r="D141" s="155"/>
      <c r="E141" s="169">
        <f t="shared" si="10"/>
        <v>0</v>
      </c>
      <c r="G141" s="11"/>
      <c r="H141" s="11"/>
      <c r="I141" s="11"/>
      <c r="J141" s="11"/>
      <c r="K141" s="11"/>
      <c r="L141" s="11"/>
      <c r="M141" s="11"/>
      <c r="N141" s="11"/>
      <c r="O141" s="11"/>
      <c r="P141" s="11"/>
    </row>
    <row r="142" spans="2:16" ht="15.75" customHeight="1" x14ac:dyDescent="0.2">
      <c r="B142" s="43"/>
      <c r="C142" s="154"/>
      <c r="D142" s="155"/>
      <c r="E142" s="169">
        <f t="shared" si="10"/>
        <v>0</v>
      </c>
      <c r="G142" s="11"/>
      <c r="H142" s="11"/>
      <c r="I142" s="11"/>
      <c r="J142" s="11"/>
      <c r="K142" s="11"/>
      <c r="L142" s="11"/>
      <c r="M142" s="11"/>
      <c r="N142" s="11"/>
      <c r="O142" s="11"/>
      <c r="P142" s="11"/>
    </row>
    <row r="143" spans="2:16" ht="15.75" customHeight="1" x14ac:dyDescent="0.2">
      <c r="B143" s="43"/>
      <c r="C143" s="154"/>
      <c r="D143" s="155"/>
      <c r="E143" s="169">
        <f t="shared" si="10"/>
        <v>0</v>
      </c>
      <c r="G143" s="11"/>
      <c r="H143" s="11"/>
      <c r="I143" s="11"/>
      <c r="J143" s="11"/>
      <c r="K143" s="11"/>
      <c r="L143" s="11"/>
      <c r="M143" s="11"/>
      <c r="N143" s="11"/>
      <c r="O143" s="11"/>
      <c r="P143" s="11"/>
    </row>
    <row r="144" spans="2:16" ht="15.75" customHeight="1" x14ac:dyDescent="0.2">
      <c r="B144" s="43"/>
      <c r="C144" s="154"/>
      <c r="D144" s="155"/>
      <c r="E144" s="169">
        <f t="shared" si="10"/>
        <v>0</v>
      </c>
      <c r="G144" s="11"/>
      <c r="H144" s="11"/>
      <c r="I144" s="11"/>
      <c r="J144" s="11"/>
      <c r="K144" s="11"/>
      <c r="L144" s="11"/>
      <c r="M144" s="11"/>
      <c r="N144" s="11"/>
      <c r="O144" s="11"/>
      <c r="P144" s="11"/>
    </row>
    <row r="145" spans="2:16" ht="15.75" customHeight="1" x14ac:dyDescent="0.2">
      <c r="B145" s="43"/>
      <c r="C145" s="154"/>
      <c r="D145" s="155"/>
      <c r="E145" s="169">
        <f t="shared" si="10"/>
        <v>0</v>
      </c>
      <c r="G145" s="11"/>
      <c r="H145" s="11"/>
      <c r="I145" s="11"/>
      <c r="J145" s="11"/>
      <c r="K145" s="11"/>
      <c r="L145" s="11"/>
      <c r="M145" s="11"/>
      <c r="N145" s="11"/>
      <c r="O145" s="11"/>
      <c r="P145" s="11"/>
    </row>
    <row r="146" spans="2:16" ht="15.75" customHeight="1" x14ac:dyDescent="0.2">
      <c r="B146" s="43"/>
      <c r="C146" s="154"/>
      <c r="D146" s="155"/>
      <c r="E146" s="169">
        <f t="shared" si="10"/>
        <v>0</v>
      </c>
      <c r="G146" s="11"/>
      <c r="H146" s="11"/>
      <c r="I146" s="11"/>
      <c r="J146" s="11"/>
      <c r="K146" s="11"/>
      <c r="L146" s="11"/>
      <c r="M146" s="11"/>
      <c r="N146" s="11"/>
      <c r="O146" s="11"/>
      <c r="P146" s="11"/>
    </row>
    <row r="147" spans="2:16" ht="15.75" customHeight="1" x14ac:dyDescent="0.2">
      <c r="B147" s="43"/>
      <c r="C147" s="154"/>
      <c r="D147" s="155"/>
      <c r="E147" s="169">
        <f t="shared" si="10"/>
        <v>0</v>
      </c>
      <c r="G147" s="11"/>
      <c r="H147" s="11"/>
      <c r="I147" s="11"/>
      <c r="J147" s="11"/>
      <c r="K147" s="11"/>
      <c r="L147" s="11"/>
      <c r="M147" s="11"/>
      <c r="N147" s="11"/>
      <c r="O147" s="11"/>
      <c r="P147" s="11"/>
    </row>
    <row r="148" spans="2:16" ht="15.75" customHeight="1" x14ac:dyDescent="0.2">
      <c r="B148" s="43"/>
      <c r="C148" s="154"/>
      <c r="D148" s="155"/>
      <c r="E148" s="169">
        <f t="shared" si="10"/>
        <v>0</v>
      </c>
      <c r="G148" s="11"/>
      <c r="H148" s="11"/>
      <c r="I148" s="11"/>
      <c r="J148" s="11"/>
      <c r="K148" s="11"/>
      <c r="L148" s="11"/>
      <c r="M148" s="11"/>
      <c r="N148" s="11"/>
      <c r="O148" s="11"/>
      <c r="P148" s="11"/>
    </row>
    <row r="149" spans="2:16" ht="15.75" customHeight="1" x14ac:dyDescent="0.2">
      <c r="B149" s="43"/>
      <c r="C149" s="154"/>
      <c r="D149" s="155"/>
      <c r="E149" s="169">
        <f t="shared" si="10"/>
        <v>0</v>
      </c>
      <c r="G149" s="11"/>
      <c r="H149" s="11"/>
      <c r="I149" s="11"/>
      <c r="J149" s="11"/>
      <c r="K149" s="11"/>
      <c r="L149" s="11"/>
      <c r="M149" s="11"/>
      <c r="N149" s="11"/>
      <c r="O149" s="11"/>
      <c r="P149" s="11"/>
    </row>
    <row r="150" spans="2:16" ht="15.75" customHeight="1" x14ac:dyDescent="0.2">
      <c r="B150" s="43"/>
      <c r="C150" s="154"/>
      <c r="D150" s="155"/>
      <c r="E150" s="169">
        <f t="shared" si="10"/>
        <v>0</v>
      </c>
      <c r="G150" s="11"/>
      <c r="H150" s="11"/>
      <c r="I150" s="11"/>
      <c r="J150" s="11"/>
      <c r="K150" s="11"/>
      <c r="L150" s="11"/>
      <c r="M150" s="11"/>
      <c r="N150" s="11"/>
      <c r="O150" s="11"/>
      <c r="P150" s="11"/>
    </row>
    <row r="151" spans="2:16" ht="15.75" customHeight="1" x14ac:dyDescent="0.2">
      <c r="B151" s="43"/>
      <c r="C151" s="154"/>
      <c r="D151" s="155"/>
      <c r="E151" s="169">
        <f t="shared" si="10"/>
        <v>0</v>
      </c>
      <c r="G151" s="11"/>
      <c r="H151" s="11"/>
      <c r="I151" s="11"/>
      <c r="J151" s="11"/>
      <c r="K151" s="11"/>
      <c r="L151" s="11"/>
      <c r="M151" s="11"/>
      <c r="N151" s="11"/>
      <c r="O151" s="11"/>
      <c r="P151" s="11"/>
    </row>
    <row r="152" spans="2:16" ht="15.75" customHeight="1" thickBot="1" x14ac:dyDescent="0.25">
      <c r="B152" s="43"/>
      <c r="C152" s="156"/>
      <c r="D152" s="157"/>
      <c r="E152" s="174">
        <f t="shared" si="10"/>
        <v>0</v>
      </c>
      <c r="G152" s="11"/>
      <c r="H152" s="11"/>
      <c r="I152" s="11"/>
      <c r="J152" s="11"/>
      <c r="K152" s="11"/>
      <c r="L152" s="11"/>
      <c r="M152" s="11"/>
      <c r="N152" s="11"/>
      <c r="O152" s="11"/>
      <c r="P152" s="11"/>
    </row>
    <row r="153" spans="2:16" ht="18.75" customHeight="1" thickBot="1" x14ac:dyDescent="0.3">
      <c r="B153" s="54" t="s">
        <v>4</v>
      </c>
      <c r="C153" s="158">
        <f>SUM(C138:C152)</f>
        <v>0</v>
      </c>
      <c r="D153" s="159">
        <f>SUM(D138:D152)</f>
        <v>0</v>
      </c>
      <c r="E153" s="170">
        <f>SUM(E138:E152)</f>
        <v>0</v>
      </c>
      <c r="G153" s="11"/>
      <c r="H153" s="11"/>
      <c r="I153" s="11"/>
      <c r="J153" s="11"/>
      <c r="K153" s="11"/>
      <c r="L153" s="11"/>
      <c r="M153" s="11"/>
      <c r="N153" s="11"/>
      <c r="O153" s="11"/>
      <c r="P153" s="11"/>
    </row>
    <row r="154" spans="2:16" ht="18.75" customHeight="1" thickBot="1" x14ac:dyDescent="0.25">
      <c r="E154" s="12"/>
      <c r="G154" s="11"/>
      <c r="H154" s="11"/>
      <c r="I154" s="11"/>
      <c r="J154" s="11"/>
      <c r="K154" s="11"/>
      <c r="L154" s="11"/>
      <c r="M154" s="11"/>
      <c r="N154" s="11"/>
      <c r="O154" s="11"/>
      <c r="P154" s="11"/>
    </row>
    <row r="155" spans="2:16" ht="18.75" customHeight="1" thickBot="1" x14ac:dyDescent="0.3">
      <c r="B155" s="53" t="s">
        <v>30</v>
      </c>
      <c r="C155" s="202" t="s">
        <v>57</v>
      </c>
      <c r="D155" s="202" t="s">
        <v>58</v>
      </c>
      <c r="E155" s="204" t="s">
        <v>59</v>
      </c>
      <c r="G155" s="11"/>
      <c r="H155" s="11"/>
      <c r="I155" s="11"/>
      <c r="J155" s="11"/>
      <c r="K155" s="11"/>
      <c r="L155" s="11"/>
      <c r="M155" s="11"/>
      <c r="N155" s="11"/>
      <c r="O155" s="11"/>
      <c r="P155" s="11"/>
    </row>
    <row r="156" spans="2:16" ht="18.75" customHeight="1" thickBot="1" x14ac:dyDescent="0.3">
      <c r="B156" s="54" t="s">
        <v>0</v>
      </c>
      <c r="C156" s="96" t="s">
        <v>92</v>
      </c>
      <c r="D156" s="96" t="s">
        <v>92</v>
      </c>
      <c r="E156" s="200" t="s">
        <v>92</v>
      </c>
      <c r="G156" s="11"/>
      <c r="H156" s="11"/>
      <c r="I156" s="11"/>
      <c r="J156" s="11"/>
      <c r="K156" s="11"/>
      <c r="L156" s="11"/>
      <c r="M156" s="11"/>
      <c r="N156" s="11"/>
      <c r="O156" s="11"/>
      <c r="P156" s="11"/>
    </row>
    <row r="157" spans="2:16" ht="15.75" customHeight="1" x14ac:dyDescent="0.2">
      <c r="B157" s="44"/>
      <c r="C157" s="152"/>
      <c r="D157" s="153"/>
      <c r="E157" s="171">
        <f t="shared" ref="E157:E171" si="11">IFERROR(D157-C157,"")</f>
        <v>0</v>
      </c>
      <c r="G157" s="11"/>
      <c r="H157" s="11"/>
      <c r="I157" s="11"/>
      <c r="J157" s="11"/>
      <c r="K157" s="11"/>
      <c r="L157" s="11"/>
      <c r="M157" s="11"/>
      <c r="N157" s="11"/>
      <c r="O157" s="11"/>
      <c r="P157" s="11"/>
    </row>
    <row r="158" spans="2:16" ht="15.75" customHeight="1" x14ac:dyDescent="0.2">
      <c r="B158" s="43"/>
      <c r="C158" s="154"/>
      <c r="D158" s="155"/>
      <c r="E158" s="169">
        <f t="shared" si="11"/>
        <v>0</v>
      </c>
      <c r="G158" s="11"/>
      <c r="H158" s="11"/>
      <c r="I158" s="11"/>
      <c r="J158" s="11"/>
      <c r="K158" s="11"/>
      <c r="L158" s="11"/>
      <c r="M158" s="11"/>
      <c r="N158" s="11"/>
      <c r="O158" s="11"/>
      <c r="P158" s="11"/>
    </row>
    <row r="159" spans="2:16" ht="15.75" customHeight="1" x14ac:dyDescent="0.2">
      <c r="B159" s="43"/>
      <c r="C159" s="154"/>
      <c r="D159" s="155"/>
      <c r="E159" s="169">
        <f t="shared" si="11"/>
        <v>0</v>
      </c>
      <c r="G159" s="11"/>
      <c r="H159" s="11"/>
      <c r="I159" s="11"/>
      <c r="J159" s="11"/>
      <c r="K159" s="11"/>
      <c r="L159" s="11"/>
      <c r="M159" s="11"/>
      <c r="N159" s="11"/>
      <c r="O159" s="11"/>
      <c r="P159" s="11"/>
    </row>
    <row r="160" spans="2:16" ht="15.75" customHeight="1" x14ac:dyDescent="0.2">
      <c r="B160" s="43"/>
      <c r="C160" s="154"/>
      <c r="D160" s="155"/>
      <c r="E160" s="169">
        <f t="shared" si="11"/>
        <v>0</v>
      </c>
      <c r="G160" s="11"/>
      <c r="H160" s="11"/>
      <c r="I160" s="11"/>
      <c r="J160" s="11"/>
      <c r="K160" s="11"/>
      <c r="L160" s="11"/>
      <c r="M160" s="11"/>
      <c r="N160" s="11"/>
      <c r="O160" s="11"/>
      <c r="P160" s="11"/>
    </row>
    <row r="161" spans="2:16" ht="15.75" customHeight="1" x14ac:dyDescent="0.2">
      <c r="B161" s="43"/>
      <c r="C161" s="154"/>
      <c r="D161" s="155"/>
      <c r="E161" s="169">
        <f t="shared" si="11"/>
        <v>0</v>
      </c>
      <c r="G161" s="11"/>
      <c r="H161" s="11"/>
      <c r="I161" s="11"/>
      <c r="J161" s="11"/>
      <c r="K161" s="11"/>
      <c r="L161" s="11"/>
      <c r="M161" s="11"/>
      <c r="N161" s="11"/>
      <c r="O161" s="11"/>
      <c r="P161" s="11"/>
    </row>
    <row r="162" spans="2:16" ht="15.75" customHeight="1" x14ac:dyDescent="0.2">
      <c r="B162" s="43"/>
      <c r="C162" s="154"/>
      <c r="D162" s="155"/>
      <c r="E162" s="169">
        <f t="shared" si="11"/>
        <v>0</v>
      </c>
      <c r="G162" s="11"/>
      <c r="H162" s="11"/>
      <c r="I162" s="11"/>
      <c r="J162" s="11"/>
      <c r="K162" s="11"/>
      <c r="L162" s="11"/>
      <c r="M162" s="11"/>
      <c r="N162" s="11"/>
      <c r="O162" s="11"/>
      <c r="P162" s="11"/>
    </row>
    <row r="163" spans="2:16" ht="15.75" customHeight="1" x14ac:dyDescent="0.2">
      <c r="B163" s="43"/>
      <c r="C163" s="154"/>
      <c r="D163" s="155"/>
      <c r="E163" s="169">
        <f t="shared" si="11"/>
        <v>0</v>
      </c>
      <c r="G163" s="11"/>
      <c r="H163" s="11"/>
      <c r="I163" s="11"/>
      <c r="J163" s="11"/>
      <c r="K163" s="11"/>
      <c r="L163" s="11"/>
      <c r="M163" s="11"/>
      <c r="N163" s="11"/>
      <c r="O163" s="11"/>
      <c r="P163" s="11"/>
    </row>
    <row r="164" spans="2:16" ht="15.75" customHeight="1" x14ac:dyDescent="0.2">
      <c r="B164" s="43"/>
      <c r="C164" s="154"/>
      <c r="D164" s="155"/>
      <c r="E164" s="169">
        <f t="shared" si="11"/>
        <v>0</v>
      </c>
      <c r="G164" s="11"/>
      <c r="H164" s="11"/>
      <c r="I164" s="11"/>
      <c r="J164" s="11"/>
      <c r="K164" s="11"/>
      <c r="L164" s="11"/>
      <c r="M164" s="11"/>
      <c r="N164" s="11"/>
      <c r="O164" s="11"/>
      <c r="P164" s="11"/>
    </row>
    <row r="165" spans="2:16" ht="15.75" customHeight="1" x14ac:dyDescent="0.2">
      <c r="B165" s="43"/>
      <c r="C165" s="154"/>
      <c r="D165" s="155"/>
      <c r="E165" s="169">
        <f t="shared" si="11"/>
        <v>0</v>
      </c>
      <c r="G165" s="11"/>
      <c r="H165" s="11"/>
      <c r="I165" s="11"/>
      <c r="J165" s="11"/>
      <c r="K165" s="11"/>
      <c r="L165" s="11"/>
      <c r="M165" s="11"/>
      <c r="N165" s="11"/>
      <c r="O165" s="11"/>
      <c r="P165" s="11"/>
    </row>
    <row r="166" spans="2:16" ht="15.75" customHeight="1" x14ac:dyDescent="0.2">
      <c r="B166" s="43"/>
      <c r="C166" s="154"/>
      <c r="D166" s="155"/>
      <c r="E166" s="169">
        <f t="shared" si="11"/>
        <v>0</v>
      </c>
      <c r="G166" s="11"/>
      <c r="H166" s="11"/>
      <c r="I166" s="11"/>
      <c r="J166" s="11"/>
      <c r="K166" s="11"/>
      <c r="L166" s="11"/>
      <c r="M166" s="11"/>
      <c r="N166" s="11"/>
      <c r="O166" s="11"/>
      <c r="P166" s="11"/>
    </row>
    <row r="167" spans="2:16" ht="15.75" customHeight="1" x14ac:dyDescent="0.2">
      <c r="B167" s="43"/>
      <c r="C167" s="154"/>
      <c r="D167" s="155"/>
      <c r="E167" s="169">
        <f t="shared" si="11"/>
        <v>0</v>
      </c>
      <c r="G167" s="11"/>
      <c r="H167" s="11"/>
      <c r="I167" s="11"/>
      <c r="J167" s="11"/>
      <c r="K167" s="11"/>
      <c r="L167" s="11"/>
      <c r="M167" s="11"/>
      <c r="N167" s="11"/>
      <c r="O167" s="11"/>
      <c r="P167" s="11"/>
    </row>
    <row r="168" spans="2:16" ht="15.75" customHeight="1" x14ac:dyDescent="0.2">
      <c r="B168" s="43"/>
      <c r="C168" s="154"/>
      <c r="D168" s="155"/>
      <c r="E168" s="169">
        <f t="shared" si="11"/>
        <v>0</v>
      </c>
      <c r="G168" s="11"/>
      <c r="H168" s="11"/>
      <c r="I168" s="11"/>
      <c r="J168" s="11"/>
      <c r="K168" s="11"/>
      <c r="L168" s="11"/>
      <c r="M168" s="11"/>
      <c r="N168" s="11"/>
      <c r="O168" s="11"/>
      <c r="P168" s="11"/>
    </row>
    <row r="169" spans="2:16" ht="15.75" customHeight="1" x14ac:dyDescent="0.2">
      <c r="B169" s="43"/>
      <c r="C169" s="154"/>
      <c r="D169" s="155"/>
      <c r="E169" s="169">
        <f t="shared" si="11"/>
        <v>0</v>
      </c>
      <c r="G169" s="11"/>
      <c r="H169" s="11"/>
      <c r="I169" s="11"/>
      <c r="J169" s="11"/>
      <c r="K169" s="11"/>
      <c r="L169" s="11"/>
      <c r="M169" s="11"/>
      <c r="N169" s="11"/>
      <c r="O169" s="11"/>
      <c r="P169" s="11"/>
    </row>
    <row r="170" spans="2:16" ht="15.75" customHeight="1" x14ac:dyDescent="0.2">
      <c r="B170" s="43"/>
      <c r="C170" s="154"/>
      <c r="D170" s="155"/>
      <c r="E170" s="169">
        <f t="shared" si="11"/>
        <v>0</v>
      </c>
      <c r="G170" s="11"/>
      <c r="H170" s="11"/>
      <c r="I170" s="11"/>
      <c r="J170" s="11"/>
      <c r="K170" s="11"/>
      <c r="L170" s="11"/>
      <c r="M170" s="11"/>
      <c r="N170" s="11"/>
      <c r="O170" s="11"/>
      <c r="P170" s="11"/>
    </row>
    <row r="171" spans="2:16" ht="15.75" customHeight="1" thickBot="1" x14ac:dyDescent="0.25">
      <c r="B171" s="43"/>
      <c r="C171" s="156"/>
      <c r="D171" s="157"/>
      <c r="E171" s="174">
        <f t="shared" si="11"/>
        <v>0</v>
      </c>
      <c r="G171" s="11"/>
      <c r="H171" s="11"/>
      <c r="I171" s="11"/>
      <c r="J171" s="11"/>
      <c r="K171" s="11"/>
      <c r="L171" s="11"/>
      <c r="M171" s="11"/>
      <c r="N171" s="11"/>
      <c r="O171" s="11"/>
      <c r="P171" s="11"/>
    </row>
    <row r="172" spans="2:16" ht="18.75" customHeight="1" thickBot="1" x14ac:dyDescent="0.3">
      <c r="B172" s="54" t="s">
        <v>4</v>
      </c>
      <c r="C172" s="158">
        <f>SUM(C157:C171)</f>
        <v>0</v>
      </c>
      <c r="D172" s="159">
        <f>SUM(D157:D171)</f>
        <v>0</v>
      </c>
      <c r="E172" s="170">
        <f>SUM(E157:E171)</f>
        <v>0</v>
      </c>
      <c r="G172" s="11"/>
      <c r="H172" s="11"/>
      <c r="I172" s="11"/>
      <c r="J172" s="11"/>
      <c r="K172" s="11"/>
      <c r="L172" s="11"/>
      <c r="M172" s="11"/>
      <c r="N172" s="11"/>
      <c r="O172" s="11"/>
      <c r="P172" s="11"/>
    </row>
    <row r="173" spans="2:16" ht="18.75" customHeight="1" thickBot="1" x14ac:dyDescent="0.25">
      <c r="E173" s="12"/>
      <c r="G173" s="11"/>
      <c r="H173" s="11"/>
      <c r="I173" s="11"/>
      <c r="J173" s="11"/>
      <c r="K173" s="11"/>
      <c r="L173" s="11"/>
      <c r="M173" s="11"/>
      <c r="N173" s="11"/>
      <c r="O173" s="11"/>
      <c r="P173" s="11"/>
    </row>
    <row r="174" spans="2:16" ht="18.75" customHeight="1" thickBot="1" x14ac:dyDescent="0.3">
      <c r="B174" s="53" t="s">
        <v>31</v>
      </c>
      <c r="C174" s="202" t="s">
        <v>57</v>
      </c>
      <c r="D174" s="202" t="s">
        <v>58</v>
      </c>
      <c r="E174" s="204" t="s">
        <v>59</v>
      </c>
      <c r="G174" s="11"/>
      <c r="H174" s="11"/>
      <c r="I174" s="11"/>
      <c r="J174" s="11"/>
      <c r="K174" s="11"/>
      <c r="L174" s="11"/>
      <c r="M174" s="11"/>
      <c r="N174" s="11"/>
      <c r="O174" s="11"/>
      <c r="P174" s="11"/>
    </row>
    <row r="175" spans="2:16" ht="18.75" customHeight="1" thickBot="1" x14ac:dyDescent="0.3">
      <c r="B175" s="54" t="s">
        <v>0</v>
      </c>
      <c r="C175" s="96" t="s">
        <v>92</v>
      </c>
      <c r="D175" s="96" t="s">
        <v>92</v>
      </c>
      <c r="E175" s="200" t="s">
        <v>92</v>
      </c>
      <c r="G175" s="11"/>
      <c r="H175" s="11"/>
      <c r="I175" s="11"/>
      <c r="J175" s="11"/>
      <c r="K175" s="11"/>
      <c r="L175" s="11"/>
      <c r="M175" s="11"/>
      <c r="N175" s="11"/>
      <c r="O175" s="11"/>
      <c r="P175" s="11"/>
    </row>
    <row r="176" spans="2:16" ht="15.75" customHeight="1" x14ac:dyDescent="0.2">
      <c r="B176" s="44"/>
      <c r="C176" s="152"/>
      <c r="D176" s="153"/>
      <c r="E176" s="171">
        <f t="shared" ref="E176:E190" si="12">IFERROR(D176-C176,"")</f>
        <v>0</v>
      </c>
      <c r="G176" s="11"/>
      <c r="H176" s="11"/>
      <c r="I176" s="11"/>
      <c r="J176" s="11"/>
      <c r="K176" s="11"/>
      <c r="L176" s="11"/>
      <c r="M176" s="11"/>
      <c r="N176" s="11"/>
      <c r="O176" s="11"/>
      <c r="P176" s="11"/>
    </row>
    <row r="177" spans="2:16" ht="15.75" customHeight="1" x14ac:dyDescent="0.2">
      <c r="B177" s="43"/>
      <c r="C177" s="154"/>
      <c r="D177" s="155"/>
      <c r="E177" s="169">
        <f t="shared" si="12"/>
        <v>0</v>
      </c>
      <c r="G177" s="11"/>
      <c r="H177" s="11"/>
      <c r="I177" s="11"/>
      <c r="J177" s="11"/>
      <c r="K177" s="11"/>
      <c r="L177" s="11"/>
      <c r="M177" s="11"/>
      <c r="N177" s="11"/>
      <c r="O177" s="11"/>
      <c r="P177" s="11"/>
    </row>
    <row r="178" spans="2:16" ht="15.75" customHeight="1" x14ac:dyDescent="0.2">
      <c r="B178" s="43"/>
      <c r="C178" s="154"/>
      <c r="D178" s="155"/>
      <c r="E178" s="169">
        <f t="shared" si="12"/>
        <v>0</v>
      </c>
      <c r="G178" s="11"/>
      <c r="H178" s="11"/>
      <c r="I178" s="11"/>
      <c r="J178" s="11"/>
      <c r="K178" s="11"/>
      <c r="L178" s="11"/>
      <c r="M178" s="11"/>
      <c r="N178" s="11"/>
      <c r="O178" s="11"/>
      <c r="P178" s="11"/>
    </row>
    <row r="179" spans="2:16" ht="15.75" customHeight="1" x14ac:dyDescent="0.2">
      <c r="B179" s="43"/>
      <c r="C179" s="154"/>
      <c r="D179" s="155"/>
      <c r="E179" s="169">
        <f t="shared" si="12"/>
        <v>0</v>
      </c>
      <c r="G179" s="11"/>
      <c r="H179" s="11"/>
      <c r="I179" s="11"/>
      <c r="J179" s="11"/>
      <c r="K179" s="11"/>
      <c r="L179" s="11"/>
      <c r="M179" s="11"/>
      <c r="N179" s="11"/>
      <c r="O179" s="11"/>
      <c r="P179" s="11"/>
    </row>
    <row r="180" spans="2:16" ht="15.75" customHeight="1" x14ac:dyDescent="0.2">
      <c r="B180" s="43"/>
      <c r="C180" s="154"/>
      <c r="D180" s="155"/>
      <c r="E180" s="169">
        <f t="shared" si="12"/>
        <v>0</v>
      </c>
      <c r="G180" s="11"/>
      <c r="H180" s="11"/>
      <c r="I180" s="11"/>
      <c r="J180" s="11"/>
      <c r="K180" s="11"/>
      <c r="L180" s="11"/>
      <c r="M180" s="11"/>
      <c r="N180" s="11"/>
      <c r="O180" s="11"/>
      <c r="P180" s="11"/>
    </row>
    <row r="181" spans="2:16" ht="15.75" customHeight="1" x14ac:dyDescent="0.2">
      <c r="B181" s="43"/>
      <c r="C181" s="154"/>
      <c r="D181" s="155"/>
      <c r="E181" s="169">
        <f t="shared" si="12"/>
        <v>0</v>
      </c>
      <c r="G181" s="11"/>
      <c r="H181" s="11"/>
      <c r="I181" s="11"/>
      <c r="J181" s="11"/>
      <c r="K181" s="11"/>
      <c r="L181" s="11"/>
      <c r="M181" s="11"/>
      <c r="N181" s="11"/>
      <c r="O181" s="11"/>
      <c r="P181" s="11"/>
    </row>
    <row r="182" spans="2:16" ht="15.75" customHeight="1" x14ac:dyDescent="0.2">
      <c r="B182" s="43"/>
      <c r="C182" s="154"/>
      <c r="D182" s="155"/>
      <c r="E182" s="169">
        <f t="shared" si="12"/>
        <v>0</v>
      </c>
      <c r="G182" s="11"/>
      <c r="H182" s="11"/>
      <c r="I182" s="11"/>
      <c r="J182" s="11"/>
      <c r="K182" s="11"/>
      <c r="L182" s="11"/>
      <c r="M182" s="11"/>
      <c r="N182" s="11"/>
      <c r="O182" s="11"/>
      <c r="P182" s="11"/>
    </row>
    <row r="183" spans="2:16" ht="15.75" customHeight="1" x14ac:dyDescent="0.2">
      <c r="B183" s="43"/>
      <c r="C183" s="154"/>
      <c r="D183" s="155"/>
      <c r="E183" s="169">
        <f t="shared" si="12"/>
        <v>0</v>
      </c>
      <c r="G183" s="11"/>
      <c r="H183" s="11"/>
      <c r="I183" s="11"/>
      <c r="J183" s="11"/>
      <c r="K183" s="11"/>
      <c r="L183" s="11"/>
      <c r="M183" s="11"/>
      <c r="N183" s="11"/>
      <c r="O183" s="11"/>
      <c r="P183" s="11"/>
    </row>
    <row r="184" spans="2:16" ht="15.75" customHeight="1" x14ac:dyDescent="0.2">
      <c r="B184" s="43"/>
      <c r="C184" s="154"/>
      <c r="D184" s="155"/>
      <c r="E184" s="169">
        <f t="shared" si="12"/>
        <v>0</v>
      </c>
      <c r="G184" s="11"/>
      <c r="H184" s="11"/>
      <c r="I184" s="11"/>
      <c r="J184" s="11"/>
      <c r="K184" s="11"/>
      <c r="L184" s="11"/>
      <c r="M184" s="11"/>
      <c r="N184" s="11"/>
      <c r="O184" s="11"/>
      <c r="P184" s="11"/>
    </row>
    <row r="185" spans="2:16" ht="15.75" customHeight="1" x14ac:dyDescent="0.2">
      <c r="B185" s="43"/>
      <c r="C185" s="154"/>
      <c r="D185" s="155"/>
      <c r="E185" s="169">
        <f t="shared" si="12"/>
        <v>0</v>
      </c>
      <c r="G185" s="11"/>
      <c r="H185" s="11"/>
      <c r="I185" s="11"/>
      <c r="J185" s="11"/>
      <c r="K185" s="11"/>
      <c r="L185" s="11"/>
      <c r="M185" s="11"/>
      <c r="N185" s="11"/>
      <c r="O185" s="11"/>
      <c r="P185" s="11"/>
    </row>
    <row r="186" spans="2:16" ht="15.75" customHeight="1" x14ac:dyDescent="0.2">
      <c r="B186" s="43"/>
      <c r="C186" s="154"/>
      <c r="D186" s="155"/>
      <c r="E186" s="169">
        <f t="shared" si="12"/>
        <v>0</v>
      </c>
      <c r="G186" s="11"/>
      <c r="H186" s="11"/>
      <c r="I186" s="11"/>
      <c r="J186" s="11"/>
      <c r="K186" s="11"/>
      <c r="L186" s="11"/>
      <c r="M186" s="11"/>
      <c r="N186" s="11"/>
      <c r="O186" s="11"/>
      <c r="P186" s="11"/>
    </row>
    <row r="187" spans="2:16" ht="15.75" customHeight="1" x14ac:dyDescent="0.2">
      <c r="B187" s="43"/>
      <c r="C187" s="154"/>
      <c r="D187" s="155"/>
      <c r="E187" s="169">
        <f t="shared" si="12"/>
        <v>0</v>
      </c>
      <c r="G187" s="11"/>
      <c r="H187" s="11"/>
      <c r="I187" s="11"/>
      <c r="J187" s="11"/>
      <c r="K187" s="11"/>
      <c r="L187" s="11"/>
      <c r="M187" s="11"/>
      <c r="N187" s="11"/>
      <c r="O187" s="11"/>
      <c r="P187" s="11"/>
    </row>
    <row r="188" spans="2:16" ht="15.75" customHeight="1" x14ac:dyDescent="0.2">
      <c r="B188" s="43"/>
      <c r="C188" s="154"/>
      <c r="D188" s="155"/>
      <c r="E188" s="169">
        <f t="shared" si="12"/>
        <v>0</v>
      </c>
      <c r="G188" s="11"/>
      <c r="H188" s="11"/>
      <c r="I188" s="11"/>
      <c r="J188" s="11"/>
      <c r="K188" s="11"/>
      <c r="L188" s="11"/>
      <c r="M188" s="11"/>
      <c r="N188" s="11"/>
      <c r="O188" s="11"/>
      <c r="P188" s="11"/>
    </row>
    <row r="189" spans="2:16" ht="15.75" customHeight="1" x14ac:dyDescent="0.2">
      <c r="B189" s="43"/>
      <c r="C189" s="154"/>
      <c r="D189" s="155"/>
      <c r="E189" s="169">
        <f t="shared" si="12"/>
        <v>0</v>
      </c>
      <c r="G189" s="11"/>
      <c r="H189" s="11"/>
      <c r="I189" s="11"/>
      <c r="J189" s="11"/>
      <c r="K189" s="11"/>
      <c r="L189" s="11"/>
      <c r="M189" s="11"/>
      <c r="N189" s="11"/>
      <c r="O189" s="11"/>
      <c r="P189" s="11"/>
    </row>
    <row r="190" spans="2:16" ht="15.75" customHeight="1" thickBot="1" x14ac:dyDescent="0.25">
      <c r="B190" s="43"/>
      <c r="C190" s="156"/>
      <c r="D190" s="157"/>
      <c r="E190" s="174">
        <f t="shared" si="12"/>
        <v>0</v>
      </c>
      <c r="G190" s="11"/>
      <c r="H190" s="11"/>
      <c r="I190" s="11"/>
      <c r="J190" s="11"/>
      <c r="K190" s="11"/>
      <c r="L190" s="11"/>
      <c r="M190" s="11"/>
      <c r="N190" s="11"/>
      <c r="O190" s="11"/>
      <c r="P190" s="11"/>
    </row>
    <row r="191" spans="2:16" ht="18.75" customHeight="1" thickBot="1" x14ac:dyDescent="0.3">
      <c r="B191" s="54" t="s">
        <v>4</v>
      </c>
      <c r="C191" s="158">
        <f>SUM(C176:C190)</f>
        <v>0</v>
      </c>
      <c r="D191" s="159">
        <f>SUM(D176:D190)</f>
        <v>0</v>
      </c>
      <c r="E191" s="170">
        <f>SUM(E176:E190)</f>
        <v>0</v>
      </c>
      <c r="G191" s="11"/>
      <c r="H191" s="11"/>
      <c r="I191" s="11"/>
      <c r="J191" s="11"/>
      <c r="K191" s="11"/>
      <c r="L191" s="11"/>
      <c r="M191" s="11"/>
      <c r="N191" s="11"/>
      <c r="O191" s="11"/>
      <c r="P191" s="11"/>
    </row>
    <row r="192" spans="2:16" ht="18.75" customHeight="1" thickBot="1" x14ac:dyDescent="0.25">
      <c r="E192" s="12"/>
      <c r="G192" s="11"/>
      <c r="H192" s="11"/>
      <c r="I192" s="11"/>
      <c r="J192" s="11"/>
      <c r="K192" s="11"/>
      <c r="L192" s="11"/>
      <c r="M192" s="11"/>
      <c r="N192" s="11"/>
      <c r="O192" s="11"/>
      <c r="P192" s="11"/>
    </row>
    <row r="193" spans="2:16" ht="18.75" customHeight="1" thickBot="1" x14ac:dyDescent="0.3">
      <c r="B193" s="53" t="s">
        <v>32</v>
      </c>
      <c r="C193" s="202" t="s">
        <v>57</v>
      </c>
      <c r="D193" s="202" t="s">
        <v>58</v>
      </c>
      <c r="E193" s="204" t="s">
        <v>59</v>
      </c>
      <c r="G193" s="11"/>
      <c r="H193" s="11"/>
      <c r="I193" s="11"/>
      <c r="J193" s="11"/>
      <c r="K193" s="11"/>
      <c r="L193" s="11"/>
      <c r="M193" s="11"/>
      <c r="N193" s="11"/>
      <c r="O193" s="11"/>
      <c r="P193" s="11"/>
    </row>
    <row r="194" spans="2:16" ht="18.75" customHeight="1" thickBot="1" x14ac:dyDescent="0.3">
      <c r="B194" s="54" t="s">
        <v>0</v>
      </c>
      <c r="C194" s="96" t="s">
        <v>92</v>
      </c>
      <c r="D194" s="96" t="s">
        <v>92</v>
      </c>
      <c r="E194" s="200" t="s">
        <v>92</v>
      </c>
      <c r="G194" s="11"/>
      <c r="H194" s="11"/>
      <c r="I194" s="11"/>
      <c r="J194" s="11"/>
      <c r="K194" s="11"/>
      <c r="L194" s="11"/>
      <c r="M194" s="11"/>
      <c r="N194" s="11"/>
      <c r="O194" s="11"/>
      <c r="P194" s="11"/>
    </row>
    <row r="195" spans="2:16" ht="15.75" customHeight="1" x14ac:dyDescent="0.2">
      <c r="B195" s="44"/>
      <c r="C195" s="152"/>
      <c r="D195" s="153"/>
      <c r="E195" s="171">
        <f t="shared" ref="E195:E209" si="13">IFERROR(D195-C195,"")</f>
        <v>0</v>
      </c>
      <c r="G195" s="11"/>
      <c r="H195" s="11"/>
      <c r="I195" s="11"/>
      <c r="J195" s="11"/>
      <c r="K195" s="11"/>
      <c r="L195" s="11"/>
      <c r="M195" s="11"/>
      <c r="N195" s="11"/>
      <c r="O195" s="11"/>
      <c r="P195" s="11"/>
    </row>
    <row r="196" spans="2:16" ht="15.75" customHeight="1" x14ac:dyDescent="0.2">
      <c r="B196" s="43"/>
      <c r="C196" s="154"/>
      <c r="D196" s="155"/>
      <c r="E196" s="169">
        <f t="shared" si="13"/>
        <v>0</v>
      </c>
      <c r="G196" s="11"/>
      <c r="H196" s="11"/>
      <c r="I196" s="11"/>
      <c r="J196" s="11"/>
      <c r="K196" s="11"/>
      <c r="L196" s="11"/>
      <c r="M196" s="11"/>
      <c r="N196" s="11"/>
      <c r="O196" s="11"/>
      <c r="P196" s="11"/>
    </row>
    <row r="197" spans="2:16" ht="15.75" customHeight="1" x14ac:dyDescent="0.2">
      <c r="B197" s="43"/>
      <c r="C197" s="154"/>
      <c r="D197" s="155"/>
      <c r="E197" s="169">
        <f t="shared" si="13"/>
        <v>0</v>
      </c>
      <c r="G197" s="11"/>
      <c r="H197" s="11"/>
      <c r="I197" s="11"/>
      <c r="J197" s="11"/>
      <c r="K197" s="11"/>
      <c r="L197" s="11"/>
      <c r="M197" s="11"/>
      <c r="N197" s="11"/>
      <c r="O197" s="11"/>
      <c r="P197" s="11"/>
    </row>
    <row r="198" spans="2:16" ht="15.75" customHeight="1" x14ac:dyDescent="0.2">
      <c r="B198" s="43"/>
      <c r="C198" s="154"/>
      <c r="D198" s="155"/>
      <c r="E198" s="169">
        <f t="shared" si="13"/>
        <v>0</v>
      </c>
      <c r="G198" s="11"/>
      <c r="H198" s="11"/>
      <c r="I198" s="11"/>
      <c r="J198" s="11"/>
      <c r="K198" s="11"/>
      <c r="L198" s="11"/>
      <c r="M198" s="11"/>
      <c r="N198" s="11"/>
      <c r="O198" s="11"/>
      <c r="P198" s="11"/>
    </row>
    <row r="199" spans="2:16" ht="15.75" customHeight="1" x14ac:dyDescent="0.2">
      <c r="B199" s="43"/>
      <c r="C199" s="154"/>
      <c r="D199" s="155"/>
      <c r="E199" s="169">
        <f t="shared" si="13"/>
        <v>0</v>
      </c>
      <c r="G199" s="11"/>
      <c r="H199" s="11"/>
      <c r="I199" s="11"/>
      <c r="J199" s="11"/>
      <c r="K199" s="11"/>
      <c r="L199" s="11"/>
      <c r="M199" s="11"/>
      <c r="N199" s="11"/>
      <c r="O199" s="11"/>
      <c r="P199" s="11"/>
    </row>
    <row r="200" spans="2:16" ht="15.75" customHeight="1" x14ac:dyDescent="0.2">
      <c r="B200" s="43"/>
      <c r="C200" s="154"/>
      <c r="D200" s="155"/>
      <c r="E200" s="169">
        <f t="shared" si="13"/>
        <v>0</v>
      </c>
      <c r="G200" s="11"/>
      <c r="H200" s="11"/>
      <c r="I200" s="11"/>
      <c r="J200" s="11"/>
      <c r="K200" s="11"/>
      <c r="L200" s="11"/>
      <c r="M200" s="11"/>
      <c r="N200" s="11"/>
      <c r="O200" s="11"/>
      <c r="P200" s="11"/>
    </row>
    <row r="201" spans="2:16" ht="15.75" customHeight="1" x14ac:dyDescent="0.2">
      <c r="B201" s="43"/>
      <c r="C201" s="154"/>
      <c r="D201" s="155"/>
      <c r="E201" s="169">
        <f t="shared" si="13"/>
        <v>0</v>
      </c>
      <c r="G201" s="11"/>
      <c r="H201" s="11"/>
      <c r="I201" s="11"/>
      <c r="J201" s="11"/>
      <c r="K201" s="11"/>
      <c r="L201" s="11"/>
      <c r="M201" s="11"/>
      <c r="N201" s="11"/>
      <c r="O201" s="11"/>
      <c r="P201" s="11"/>
    </row>
    <row r="202" spans="2:16" ht="15.75" customHeight="1" x14ac:dyDescent="0.2">
      <c r="B202" s="43"/>
      <c r="C202" s="154"/>
      <c r="D202" s="155"/>
      <c r="E202" s="169">
        <f t="shared" si="13"/>
        <v>0</v>
      </c>
      <c r="G202" s="11"/>
      <c r="H202" s="11"/>
      <c r="I202" s="11"/>
      <c r="J202" s="11"/>
      <c r="K202" s="11"/>
      <c r="L202" s="11"/>
      <c r="M202" s="11"/>
      <c r="N202" s="11"/>
      <c r="O202" s="11"/>
      <c r="P202" s="11"/>
    </row>
    <row r="203" spans="2:16" ht="15.75" customHeight="1" x14ac:dyDescent="0.2">
      <c r="B203" s="43"/>
      <c r="C203" s="154"/>
      <c r="D203" s="155"/>
      <c r="E203" s="169">
        <f t="shared" si="13"/>
        <v>0</v>
      </c>
      <c r="G203" s="11"/>
      <c r="H203" s="11"/>
      <c r="I203" s="11"/>
      <c r="J203" s="11"/>
      <c r="K203" s="11"/>
      <c r="L203" s="11"/>
      <c r="M203" s="11"/>
      <c r="N203" s="11"/>
      <c r="O203" s="11"/>
      <c r="P203" s="11"/>
    </row>
    <row r="204" spans="2:16" ht="15.75" customHeight="1" x14ac:dyDescent="0.2">
      <c r="B204" s="43"/>
      <c r="C204" s="154"/>
      <c r="D204" s="155"/>
      <c r="E204" s="169">
        <f t="shared" si="13"/>
        <v>0</v>
      </c>
      <c r="G204" s="11"/>
      <c r="H204" s="11"/>
      <c r="I204" s="11"/>
      <c r="J204" s="11"/>
      <c r="K204" s="11"/>
      <c r="L204" s="11"/>
      <c r="M204" s="11"/>
      <c r="N204" s="11"/>
      <c r="O204" s="11"/>
      <c r="P204" s="11"/>
    </row>
    <row r="205" spans="2:16" ht="15.75" customHeight="1" x14ac:dyDescent="0.2">
      <c r="B205" s="43"/>
      <c r="C205" s="154"/>
      <c r="D205" s="155"/>
      <c r="E205" s="169">
        <f t="shared" si="13"/>
        <v>0</v>
      </c>
      <c r="G205" s="11"/>
      <c r="H205" s="11"/>
      <c r="I205" s="11"/>
      <c r="J205" s="11"/>
      <c r="K205" s="11"/>
      <c r="L205" s="11"/>
      <c r="M205" s="11"/>
      <c r="N205" s="11"/>
      <c r="O205" s="11"/>
      <c r="P205" s="11"/>
    </row>
    <row r="206" spans="2:16" ht="15.75" customHeight="1" x14ac:dyDescent="0.2">
      <c r="B206" s="43"/>
      <c r="C206" s="154"/>
      <c r="D206" s="155"/>
      <c r="E206" s="169">
        <f t="shared" si="13"/>
        <v>0</v>
      </c>
      <c r="G206" s="11"/>
      <c r="H206" s="11"/>
      <c r="I206" s="11"/>
      <c r="J206" s="11"/>
      <c r="K206" s="11"/>
      <c r="L206" s="11"/>
      <c r="M206" s="11"/>
      <c r="N206" s="11"/>
      <c r="O206" s="11"/>
      <c r="P206" s="11"/>
    </row>
    <row r="207" spans="2:16" ht="15.75" customHeight="1" x14ac:dyDescent="0.2">
      <c r="B207" s="43"/>
      <c r="C207" s="154"/>
      <c r="D207" s="155"/>
      <c r="E207" s="169">
        <f t="shared" si="13"/>
        <v>0</v>
      </c>
      <c r="G207" s="11"/>
      <c r="H207" s="11"/>
      <c r="I207" s="11"/>
      <c r="J207" s="11"/>
      <c r="K207" s="11"/>
      <c r="L207" s="11"/>
      <c r="M207" s="11"/>
      <c r="N207" s="11"/>
      <c r="O207" s="11"/>
      <c r="P207" s="11"/>
    </row>
    <row r="208" spans="2:16" ht="15.75" customHeight="1" x14ac:dyDescent="0.2">
      <c r="B208" s="43"/>
      <c r="C208" s="154"/>
      <c r="D208" s="155"/>
      <c r="E208" s="169">
        <f t="shared" si="13"/>
        <v>0</v>
      </c>
      <c r="G208" s="11"/>
      <c r="H208" s="11"/>
      <c r="I208" s="11"/>
      <c r="J208" s="11"/>
      <c r="K208" s="11"/>
      <c r="L208" s="11"/>
      <c r="M208" s="11"/>
      <c r="N208" s="11"/>
      <c r="O208" s="11"/>
      <c r="P208" s="11"/>
    </row>
    <row r="209" spans="2:16" ht="15.75" customHeight="1" thickBot="1" x14ac:dyDescent="0.25">
      <c r="B209" s="43"/>
      <c r="C209" s="156"/>
      <c r="D209" s="157"/>
      <c r="E209" s="174">
        <f t="shared" si="13"/>
        <v>0</v>
      </c>
      <c r="G209" s="11"/>
      <c r="H209" s="11"/>
      <c r="I209" s="11"/>
      <c r="J209" s="11"/>
      <c r="K209" s="11"/>
      <c r="L209" s="11"/>
      <c r="M209" s="11"/>
      <c r="N209" s="11"/>
      <c r="O209" s="11"/>
      <c r="P209" s="11"/>
    </row>
    <row r="210" spans="2:16" ht="18.75" customHeight="1" thickBot="1" x14ac:dyDescent="0.3">
      <c r="B210" s="54" t="s">
        <v>4</v>
      </c>
      <c r="C210" s="158">
        <f>SUM(C195:C209)</f>
        <v>0</v>
      </c>
      <c r="D210" s="159">
        <f>SUM(D195:D209)</f>
        <v>0</v>
      </c>
      <c r="E210" s="170">
        <f>SUM(E195:E209)</f>
        <v>0</v>
      </c>
      <c r="G210" s="11"/>
      <c r="H210" s="11"/>
      <c r="I210" s="11"/>
      <c r="J210" s="11"/>
      <c r="K210" s="11"/>
      <c r="L210" s="11"/>
      <c r="M210" s="11"/>
      <c r="N210" s="11"/>
      <c r="O210" s="11"/>
      <c r="P210" s="11"/>
    </row>
    <row r="211" spans="2:16" ht="18.75" customHeight="1" thickBot="1" x14ac:dyDescent="0.25">
      <c r="E211" s="12"/>
      <c r="G211" s="11"/>
      <c r="H211" s="11"/>
      <c r="I211" s="11"/>
      <c r="J211" s="11"/>
      <c r="K211" s="11"/>
      <c r="L211" s="11"/>
      <c r="M211" s="11"/>
      <c r="N211" s="11"/>
      <c r="O211" s="11"/>
      <c r="P211" s="11"/>
    </row>
    <row r="212" spans="2:16" ht="18.75" customHeight="1" thickBot="1" x14ac:dyDescent="0.3">
      <c r="B212" s="53" t="s">
        <v>33</v>
      </c>
      <c r="C212" s="202" t="s">
        <v>57</v>
      </c>
      <c r="D212" s="202" t="s">
        <v>58</v>
      </c>
      <c r="E212" s="204" t="s">
        <v>59</v>
      </c>
      <c r="G212" s="11"/>
      <c r="H212" s="11"/>
      <c r="I212" s="11"/>
      <c r="J212" s="11"/>
      <c r="K212" s="11"/>
      <c r="L212" s="11"/>
      <c r="M212" s="11"/>
      <c r="N212" s="11"/>
      <c r="O212" s="11"/>
      <c r="P212" s="11"/>
    </row>
    <row r="213" spans="2:16" ht="18.75" customHeight="1" thickBot="1" x14ac:dyDescent="0.3">
      <c r="B213" s="54" t="s">
        <v>0</v>
      </c>
      <c r="C213" s="96" t="s">
        <v>92</v>
      </c>
      <c r="D213" s="96" t="s">
        <v>92</v>
      </c>
      <c r="E213" s="200" t="s">
        <v>92</v>
      </c>
      <c r="G213" s="11"/>
      <c r="H213" s="11"/>
      <c r="I213" s="11"/>
      <c r="J213" s="11"/>
      <c r="K213" s="11"/>
      <c r="L213" s="11"/>
      <c r="M213" s="11"/>
      <c r="N213" s="11"/>
      <c r="O213" s="11"/>
      <c r="P213" s="11"/>
    </row>
    <row r="214" spans="2:16" ht="15.75" customHeight="1" x14ac:dyDescent="0.2">
      <c r="B214" s="44"/>
      <c r="C214" s="152"/>
      <c r="D214" s="153"/>
      <c r="E214" s="171">
        <f t="shared" ref="E214:E228" si="14">IFERROR(D214-C214,"")</f>
        <v>0</v>
      </c>
      <c r="G214" s="11"/>
      <c r="H214" s="11"/>
      <c r="I214" s="11"/>
      <c r="J214" s="11"/>
      <c r="K214" s="11"/>
      <c r="L214" s="11"/>
      <c r="M214" s="11"/>
      <c r="N214" s="11"/>
      <c r="O214" s="11"/>
      <c r="P214" s="11"/>
    </row>
    <row r="215" spans="2:16" ht="15.75" customHeight="1" x14ac:dyDescent="0.2">
      <c r="B215" s="43"/>
      <c r="C215" s="154"/>
      <c r="D215" s="155"/>
      <c r="E215" s="169">
        <f t="shared" si="14"/>
        <v>0</v>
      </c>
      <c r="G215" s="11"/>
      <c r="H215" s="11"/>
      <c r="I215" s="11"/>
      <c r="J215" s="11"/>
      <c r="K215" s="11"/>
      <c r="L215" s="11"/>
      <c r="M215" s="11"/>
      <c r="N215" s="11"/>
      <c r="O215" s="11"/>
      <c r="P215" s="11"/>
    </row>
    <row r="216" spans="2:16" ht="15.75" customHeight="1" x14ac:dyDescent="0.2">
      <c r="B216" s="43"/>
      <c r="C216" s="154"/>
      <c r="D216" s="155"/>
      <c r="E216" s="169">
        <f t="shared" si="14"/>
        <v>0</v>
      </c>
      <c r="G216" s="11"/>
      <c r="H216" s="11"/>
      <c r="I216" s="11"/>
      <c r="J216" s="11"/>
      <c r="K216" s="11"/>
      <c r="L216" s="11"/>
      <c r="M216" s="11"/>
      <c r="N216" s="11"/>
      <c r="O216" s="11"/>
      <c r="P216" s="11"/>
    </row>
    <row r="217" spans="2:16" ht="15.75" customHeight="1" x14ac:dyDescent="0.2">
      <c r="B217" s="43"/>
      <c r="C217" s="154"/>
      <c r="D217" s="155"/>
      <c r="E217" s="169">
        <f t="shared" si="14"/>
        <v>0</v>
      </c>
      <c r="G217" s="11"/>
      <c r="H217" s="11"/>
      <c r="I217" s="11"/>
      <c r="J217" s="11"/>
      <c r="K217" s="11"/>
      <c r="L217" s="11"/>
      <c r="M217" s="11"/>
      <c r="N217" s="11"/>
      <c r="O217" s="11"/>
      <c r="P217" s="11"/>
    </row>
    <row r="218" spans="2:16" ht="15.75" customHeight="1" x14ac:dyDescent="0.2">
      <c r="B218" s="43"/>
      <c r="C218" s="154"/>
      <c r="D218" s="155"/>
      <c r="E218" s="169">
        <f t="shared" si="14"/>
        <v>0</v>
      </c>
      <c r="G218" s="11"/>
      <c r="H218" s="11"/>
      <c r="I218" s="11"/>
      <c r="J218" s="11"/>
      <c r="K218" s="11"/>
      <c r="L218" s="11"/>
      <c r="M218" s="11"/>
      <c r="N218" s="11"/>
      <c r="O218" s="11"/>
      <c r="P218" s="11"/>
    </row>
    <row r="219" spans="2:16" ht="15.75" customHeight="1" x14ac:dyDescent="0.2">
      <c r="B219" s="43"/>
      <c r="C219" s="154"/>
      <c r="D219" s="155"/>
      <c r="E219" s="169">
        <f t="shared" si="14"/>
        <v>0</v>
      </c>
      <c r="G219" s="11"/>
      <c r="H219" s="11"/>
      <c r="I219" s="11"/>
      <c r="J219" s="11"/>
      <c r="K219" s="11"/>
      <c r="L219" s="11"/>
      <c r="M219" s="11"/>
      <c r="N219" s="11"/>
      <c r="O219" s="11"/>
      <c r="P219" s="11"/>
    </row>
    <row r="220" spans="2:16" ht="15.75" customHeight="1" x14ac:dyDescent="0.2">
      <c r="B220" s="43"/>
      <c r="C220" s="154"/>
      <c r="D220" s="155"/>
      <c r="E220" s="169">
        <f t="shared" si="14"/>
        <v>0</v>
      </c>
      <c r="G220" s="11"/>
      <c r="H220" s="11"/>
      <c r="I220" s="11"/>
      <c r="J220" s="11"/>
      <c r="K220" s="11"/>
      <c r="L220" s="11"/>
      <c r="M220" s="11"/>
      <c r="N220" s="11"/>
      <c r="O220" s="11"/>
      <c r="P220" s="11"/>
    </row>
    <row r="221" spans="2:16" ht="15.75" customHeight="1" x14ac:dyDescent="0.2">
      <c r="B221" s="43"/>
      <c r="C221" s="154"/>
      <c r="D221" s="155"/>
      <c r="E221" s="169">
        <f t="shared" si="14"/>
        <v>0</v>
      </c>
      <c r="G221" s="11"/>
      <c r="H221" s="11"/>
      <c r="I221" s="11"/>
      <c r="J221" s="11"/>
      <c r="K221" s="11"/>
      <c r="L221" s="11"/>
      <c r="M221" s="11"/>
      <c r="N221" s="11"/>
      <c r="O221" s="11"/>
      <c r="P221" s="11"/>
    </row>
    <row r="222" spans="2:16" ht="15.75" customHeight="1" x14ac:dyDescent="0.2">
      <c r="B222" s="43"/>
      <c r="C222" s="154"/>
      <c r="D222" s="155"/>
      <c r="E222" s="169">
        <f t="shared" si="14"/>
        <v>0</v>
      </c>
      <c r="G222" s="11"/>
      <c r="H222" s="11"/>
      <c r="I222" s="11"/>
      <c r="J222" s="11"/>
      <c r="K222" s="11"/>
      <c r="L222" s="11"/>
      <c r="M222" s="11"/>
      <c r="N222" s="11"/>
      <c r="O222" s="11"/>
      <c r="P222" s="11"/>
    </row>
    <row r="223" spans="2:16" ht="15.75" customHeight="1" x14ac:dyDescent="0.2">
      <c r="B223" s="43"/>
      <c r="C223" s="154"/>
      <c r="D223" s="155"/>
      <c r="E223" s="169">
        <f t="shared" si="14"/>
        <v>0</v>
      </c>
      <c r="G223" s="11"/>
      <c r="H223" s="11"/>
      <c r="I223" s="11"/>
      <c r="J223" s="11"/>
      <c r="K223" s="11"/>
      <c r="L223" s="11"/>
      <c r="M223" s="11"/>
      <c r="N223" s="11"/>
      <c r="O223" s="11"/>
      <c r="P223" s="11"/>
    </row>
    <row r="224" spans="2:16" ht="15.75" customHeight="1" x14ac:dyDescent="0.2">
      <c r="B224" s="43"/>
      <c r="C224" s="154"/>
      <c r="D224" s="155"/>
      <c r="E224" s="169">
        <f t="shared" si="14"/>
        <v>0</v>
      </c>
      <c r="G224" s="11"/>
      <c r="H224" s="11"/>
      <c r="I224" s="11"/>
      <c r="J224" s="11"/>
      <c r="K224" s="11"/>
      <c r="L224" s="11"/>
      <c r="M224" s="11"/>
      <c r="N224" s="11"/>
      <c r="O224" s="11"/>
      <c r="P224" s="11"/>
    </row>
    <row r="225" spans="2:16" ht="15.75" customHeight="1" x14ac:dyDescent="0.2">
      <c r="B225" s="43"/>
      <c r="C225" s="154"/>
      <c r="D225" s="155"/>
      <c r="E225" s="169">
        <f t="shared" si="14"/>
        <v>0</v>
      </c>
      <c r="G225" s="11"/>
      <c r="H225" s="11"/>
      <c r="I225" s="11"/>
      <c r="J225" s="11"/>
      <c r="K225" s="11"/>
      <c r="L225" s="11"/>
      <c r="M225" s="11"/>
      <c r="N225" s="11"/>
      <c r="O225" s="11"/>
      <c r="P225" s="11"/>
    </row>
    <row r="226" spans="2:16" ht="15.75" customHeight="1" x14ac:dyDescent="0.2">
      <c r="B226" s="43"/>
      <c r="C226" s="154"/>
      <c r="D226" s="155"/>
      <c r="E226" s="169">
        <f t="shared" si="14"/>
        <v>0</v>
      </c>
      <c r="G226" s="11"/>
      <c r="H226" s="11"/>
      <c r="I226" s="11"/>
      <c r="J226" s="11"/>
      <c r="K226" s="11"/>
      <c r="L226" s="11"/>
      <c r="M226" s="11"/>
      <c r="N226" s="11"/>
      <c r="O226" s="11"/>
      <c r="P226" s="11"/>
    </row>
    <row r="227" spans="2:16" ht="15.75" customHeight="1" x14ac:dyDescent="0.2">
      <c r="B227" s="43"/>
      <c r="C227" s="154"/>
      <c r="D227" s="155"/>
      <c r="E227" s="169">
        <f t="shared" si="14"/>
        <v>0</v>
      </c>
      <c r="G227" s="11"/>
      <c r="H227" s="11"/>
      <c r="I227" s="11"/>
      <c r="J227" s="11"/>
      <c r="K227" s="11"/>
      <c r="L227" s="11"/>
      <c r="M227" s="11"/>
      <c r="N227" s="11"/>
      <c r="O227" s="11"/>
      <c r="P227" s="11"/>
    </row>
    <row r="228" spans="2:16" ht="15.75" customHeight="1" thickBot="1" x14ac:dyDescent="0.25">
      <c r="B228" s="43"/>
      <c r="C228" s="156"/>
      <c r="D228" s="157"/>
      <c r="E228" s="174">
        <f t="shared" si="14"/>
        <v>0</v>
      </c>
      <c r="G228" s="11"/>
      <c r="H228" s="11"/>
      <c r="I228" s="11"/>
      <c r="J228" s="11"/>
      <c r="K228" s="11"/>
      <c r="L228" s="11"/>
      <c r="M228" s="11"/>
      <c r="N228" s="11"/>
      <c r="O228" s="11"/>
      <c r="P228" s="11"/>
    </row>
    <row r="229" spans="2:16" ht="18.75" customHeight="1" thickBot="1" x14ac:dyDescent="0.3">
      <c r="B229" s="54" t="s">
        <v>4</v>
      </c>
      <c r="C229" s="158">
        <f>SUM(C214:C228)</f>
        <v>0</v>
      </c>
      <c r="D229" s="159">
        <f>SUM(D214:D228)</f>
        <v>0</v>
      </c>
      <c r="E229" s="170">
        <f>SUM(E214:E228)</f>
        <v>0</v>
      </c>
      <c r="G229" s="11"/>
      <c r="H229" s="11"/>
      <c r="I229" s="11"/>
      <c r="J229" s="11"/>
      <c r="K229" s="11"/>
      <c r="L229" s="11"/>
      <c r="M229" s="11"/>
      <c r="N229" s="11"/>
      <c r="O229" s="11"/>
      <c r="P229" s="11"/>
    </row>
    <row r="230" spans="2:16" ht="18.75" customHeight="1" thickBot="1" x14ac:dyDescent="0.25">
      <c r="E230" s="12"/>
      <c r="G230" s="11"/>
      <c r="H230" s="11"/>
      <c r="I230" s="11"/>
      <c r="J230" s="11"/>
      <c r="K230" s="11"/>
      <c r="L230" s="11"/>
      <c r="M230" s="11"/>
      <c r="N230" s="11"/>
      <c r="O230" s="11"/>
      <c r="P230" s="11"/>
    </row>
    <row r="231" spans="2:16" ht="18.75" customHeight="1" thickBot="1" x14ac:dyDescent="0.3">
      <c r="B231" s="53" t="s">
        <v>34</v>
      </c>
      <c r="C231" s="202" t="s">
        <v>57</v>
      </c>
      <c r="D231" s="202" t="s">
        <v>58</v>
      </c>
      <c r="E231" s="204" t="s">
        <v>59</v>
      </c>
      <c r="G231" s="11"/>
      <c r="H231" s="11"/>
      <c r="I231" s="11"/>
      <c r="J231" s="11"/>
      <c r="K231" s="11"/>
      <c r="L231" s="11"/>
      <c r="M231" s="11"/>
      <c r="N231" s="11"/>
      <c r="O231" s="11"/>
      <c r="P231" s="11"/>
    </row>
    <row r="232" spans="2:16" ht="18.75" customHeight="1" thickBot="1" x14ac:dyDescent="0.3">
      <c r="B232" s="54" t="s">
        <v>0</v>
      </c>
      <c r="C232" s="96" t="s">
        <v>92</v>
      </c>
      <c r="D232" s="96" t="s">
        <v>92</v>
      </c>
      <c r="E232" s="200" t="s">
        <v>92</v>
      </c>
      <c r="G232" s="11"/>
      <c r="H232" s="11"/>
      <c r="I232" s="11"/>
      <c r="J232" s="11"/>
      <c r="K232" s="11"/>
      <c r="L232" s="11"/>
      <c r="M232" s="11"/>
      <c r="N232" s="11"/>
      <c r="O232" s="11"/>
      <c r="P232" s="11"/>
    </row>
    <row r="233" spans="2:16" ht="15.75" customHeight="1" x14ac:dyDescent="0.2">
      <c r="B233" s="44"/>
      <c r="C233" s="152"/>
      <c r="D233" s="153"/>
      <c r="E233" s="171">
        <f t="shared" ref="E233:E247" si="15">IFERROR(D233-C233,"")</f>
        <v>0</v>
      </c>
      <c r="G233" s="11"/>
      <c r="H233" s="11"/>
      <c r="I233" s="11"/>
      <c r="J233" s="11"/>
      <c r="K233" s="11"/>
      <c r="L233" s="11"/>
      <c r="M233" s="11"/>
      <c r="N233" s="11"/>
      <c r="O233" s="11"/>
      <c r="P233" s="11"/>
    </row>
    <row r="234" spans="2:16" ht="15.75" customHeight="1" x14ac:dyDescent="0.2">
      <c r="B234" s="43"/>
      <c r="C234" s="154"/>
      <c r="D234" s="155"/>
      <c r="E234" s="169">
        <f t="shared" si="15"/>
        <v>0</v>
      </c>
      <c r="G234" s="11"/>
      <c r="H234" s="11"/>
      <c r="I234" s="11"/>
      <c r="J234" s="11"/>
      <c r="K234" s="11"/>
      <c r="L234" s="11"/>
      <c r="M234" s="11"/>
      <c r="N234" s="11"/>
      <c r="O234" s="11"/>
      <c r="P234" s="11"/>
    </row>
    <row r="235" spans="2:16" ht="15.75" customHeight="1" x14ac:dyDescent="0.2">
      <c r="B235" s="43"/>
      <c r="C235" s="154"/>
      <c r="D235" s="155"/>
      <c r="E235" s="169">
        <f t="shared" si="15"/>
        <v>0</v>
      </c>
      <c r="G235" s="11"/>
      <c r="H235" s="11"/>
      <c r="I235" s="11"/>
      <c r="J235" s="11"/>
      <c r="K235" s="11"/>
      <c r="L235" s="11"/>
      <c r="M235" s="11"/>
      <c r="N235" s="11"/>
      <c r="O235" s="11"/>
      <c r="P235" s="11"/>
    </row>
    <row r="236" spans="2:16" ht="15.75" customHeight="1" x14ac:dyDescent="0.2">
      <c r="B236" s="43"/>
      <c r="C236" s="154"/>
      <c r="D236" s="155"/>
      <c r="E236" s="169">
        <f t="shared" si="15"/>
        <v>0</v>
      </c>
      <c r="G236" s="11"/>
      <c r="H236" s="11"/>
      <c r="I236" s="11"/>
      <c r="J236" s="11"/>
      <c r="K236" s="11"/>
      <c r="L236" s="11"/>
      <c r="M236" s="11"/>
      <c r="N236" s="11"/>
      <c r="O236" s="11"/>
      <c r="P236" s="11"/>
    </row>
    <row r="237" spans="2:16" ht="15.75" customHeight="1" x14ac:dyDescent="0.2">
      <c r="B237" s="43"/>
      <c r="C237" s="154"/>
      <c r="D237" s="155"/>
      <c r="E237" s="169">
        <f t="shared" si="15"/>
        <v>0</v>
      </c>
      <c r="G237" s="11"/>
      <c r="H237" s="11"/>
      <c r="I237" s="11"/>
      <c r="J237" s="11"/>
      <c r="K237" s="11"/>
      <c r="L237" s="11"/>
      <c r="M237" s="11"/>
      <c r="N237" s="11"/>
      <c r="O237" s="11"/>
      <c r="P237" s="11"/>
    </row>
    <row r="238" spans="2:16" ht="15.75" customHeight="1" x14ac:dyDescent="0.2">
      <c r="B238" s="43"/>
      <c r="C238" s="154"/>
      <c r="D238" s="155"/>
      <c r="E238" s="169">
        <f t="shared" si="15"/>
        <v>0</v>
      </c>
      <c r="G238" s="11"/>
      <c r="H238" s="11"/>
      <c r="I238" s="11"/>
      <c r="J238" s="11"/>
      <c r="K238" s="11"/>
      <c r="L238" s="11"/>
      <c r="M238" s="11"/>
      <c r="N238" s="11"/>
      <c r="O238" s="11"/>
      <c r="P238" s="11"/>
    </row>
    <row r="239" spans="2:16" ht="15.75" customHeight="1" x14ac:dyDescent="0.2">
      <c r="B239" s="43"/>
      <c r="C239" s="154"/>
      <c r="D239" s="155"/>
      <c r="E239" s="169">
        <f t="shared" si="15"/>
        <v>0</v>
      </c>
      <c r="G239" s="11"/>
      <c r="H239" s="11"/>
      <c r="I239" s="11"/>
      <c r="J239" s="11"/>
      <c r="K239" s="11"/>
      <c r="L239" s="11"/>
      <c r="M239" s="11"/>
      <c r="N239" s="11"/>
      <c r="O239" s="11"/>
      <c r="P239" s="11"/>
    </row>
    <row r="240" spans="2:16" ht="15.75" customHeight="1" x14ac:dyDescent="0.2">
      <c r="B240" s="43"/>
      <c r="C240" s="154"/>
      <c r="D240" s="155"/>
      <c r="E240" s="169">
        <f t="shared" si="15"/>
        <v>0</v>
      </c>
      <c r="G240" s="11"/>
      <c r="H240" s="11"/>
      <c r="I240" s="11"/>
      <c r="J240" s="11"/>
      <c r="K240" s="11"/>
      <c r="L240" s="11"/>
      <c r="M240" s="11"/>
      <c r="N240" s="11"/>
      <c r="O240" s="11"/>
      <c r="P240" s="11"/>
    </row>
    <row r="241" spans="2:16" ht="15.75" customHeight="1" x14ac:dyDescent="0.2">
      <c r="B241" s="43"/>
      <c r="C241" s="154"/>
      <c r="D241" s="155"/>
      <c r="E241" s="169">
        <f t="shared" si="15"/>
        <v>0</v>
      </c>
      <c r="G241" s="11"/>
      <c r="H241" s="11"/>
      <c r="I241" s="11"/>
      <c r="J241" s="11"/>
      <c r="K241" s="11"/>
      <c r="L241" s="11"/>
      <c r="M241" s="11"/>
      <c r="N241" s="11"/>
      <c r="O241" s="11"/>
      <c r="P241" s="11"/>
    </row>
    <row r="242" spans="2:16" ht="15.75" customHeight="1" x14ac:dyDescent="0.2">
      <c r="B242" s="43"/>
      <c r="C242" s="154"/>
      <c r="D242" s="155"/>
      <c r="E242" s="169">
        <f t="shared" si="15"/>
        <v>0</v>
      </c>
      <c r="G242" s="11"/>
      <c r="H242" s="11"/>
      <c r="I242" s="11"/>
      <c r="J242" s="11"/>
      <c r="K242" s="11"/>
      <c r="L242" s="11"/>
      <c r="M242" s="11"/>
      <c r="N242" s="11"/>
      <c r="O242" s="11"/>
      <c r="P242" s="11"/>
    </row>
    <row r="243" spans="2:16" ht="15.75" customHeight="1" x14ac:dyDescent="0.2">
      <c r="B243" s="43"/>
      <c r="C243" s="154"/>
      <c r="D243" s="155"/>
      <c r="E243" s="169">
        <f t="shared" si="15"/>
        <v>0</v>
      </c>
      <c r="G243" s="11"/>
      <c r="H243" s="11"/>
      <c r="I243" s="11"/>
      <c r="J243" s="11"/>
      <c r="K243" s="11"/>
      <c r="L243" s="11"/>
      <c r="M243" s="11"/>
      <c r="N243" s="11"/>
      <c r="O243" s="11"/>
      <c r="P243" s="11"/>
    </row>
    <row r="244" spans="2:16" ht="15.75" customHeight="1" x14ac:dyDescent="0.2">
      <c r="B244" s="43"/>
      <c r="C244" s="154"/>
      <c r="D244" s="155"/>
      <c r="E244" s="169">
        <f t="shared" si="15"/>
        <v>0</v>
      </c>
      <c r="G244" s="11"/>
      <c r="H244" s="11"/>
      <c r="I244" s="11"/>
      <c r="J244" s="11"/>
      <c r="K244" s="11"/>
      <c r="L244" s="11"/>
      <c r="M244" s="11"/>
      <c r="N244" s="11"/>
      <c r="O244" s="11"/>
      <c r="P244" s="11"/>
    </row>
    <row r="245" spans="2:16" ht="15.75" customHeight="1" x14ac:dyDescent="0.2">
      <c r="B245" s="43"/>
      <c r="C245" s="154"/>
      <c r="D245" s="155"/>
      <c r="E245" s="169">
        <f t="shared" si="15"/>
        <v>0</v>
      </c>
      <c r="G245" s="11"/>
      <c r="H245" s="11"/>
      <c r="I245" s="11"/>
      <c r="J245" s="11"/>
      <c r="K245" s="11"/>
      <c r="L245" s="11"/>
      <c r="M245" s="11"/>
      <c r="N245" s="11"/>
      <c r="O245" s="11"/>
      <c r="P245" s="11"/>
    </row>
    <row r="246" spans="2:16" ht="15.75" customHeight="1" x14ac:dyDescent="0.2">
      <c r="B246" s="43"/>
      <c r="C246" s="154"/>
      <c r="D246" s="155"/>
      <c r="E246" s="169">
        <f t="shared" si="15"/>
        <v>0</v>
      </c>
      <c r="G246" s="11"/>
      <c r="H246" s="11"/>
      <c r="I246" s="11"/>
      <c r="J246" s="11"/>
      <c r="K246" s="11"/>
      <c r="L246" s="11"/>
      <c r="M246" s="11"/>
      <c r="N246" s="11"/>
      <c r="O246" s="11"/>
      <c r="P246" s="11"/>
    </row>
    <row r="247" spans="2:16" ht="15.75" customHeight="1" thickBot="1" x14ac:dyDescent="0.25">
      <c r="B247" s="43"/>
      <c r="C247" s="156"/>
      <c r="D247" s="157"/>
      <c r="E247" s="174">
        <f t="shared" si="15"/>
        <v>0</v>
      </c>
      <c r="G247" s="11"/>
      <c r="H247" s="11"/>
      <c r="I247" s="11"/>
      <c r="J247" s="11"/>
      <c r="K247" s="11"/>
      <c r="L247" s="11"/>
      <c r="M247" s="11"/>
      <c r="N247" s="11"/>
      <c r="O247" s="11"/>
      <c r="P247" s="11"/>
    </row>
    <row r="248" spans="2:16" ht="18.75" customHeight="1" thickBot="1" x14ac:dyDescent="0.3">
      <c r="B248" s="54" t="s">
        <v>4</v>
      </c>
      <c r="C248" s="158">
        <f>SUM(C233:C247)</f>
        <v>0</v>
      </c>
      <c r="D248" s="159">
        <f>SUM(D233:D247)</f>
        <v>0</v>
      </c>
      <c r="E248" s="170">
        <f>SUM(E233:E247)</f>
        <v>0</v>
      </c>
      <c r="G248" s="11"/>
      <c r="H248" s="11"/>
      <c r="I248" s="11"/>
      <c r="J248" s="11"/>
      <c r="K248" s="11"/>
      <c r="L248" s="11"/>
      <c r="M248" s="11"/>
      <c r="N248" s="11"/>
      <c r="O248" s="11"/>
      <c r="P248" s="11"/>
    </row>
    <row r="249" spans="2:16" ht="18.75" customHeight="1" x14ac:dyDescent="0.2">
      <c r="G249" s="11"/>
      <c r="H249" s="11"/>
      <c r="I249" s="11"/>
      <c r="J249" s="11"/>
      <c r="K249" s="11"/>
      <c r="L249" s="11"/>
      <c r="M249" s="11"/>
      <c r="N249" s="11"/>
      <c r="O249" s="11"/>
      <c r="P249" s="11"/>
    </row>
  </sheetData>
  <sheetProtection algorithmName="SHA-512" hashValue="bv8kTqvX2+qtm9BjD7/iTADVqJrP20y1Ku2GdzmYvXRG2l7tfb0DRQiJV8cf1tC/tXrVNyoZ3vlJPBtZsyFMdg==" saltValue="YAse86yWA9gLecSN8G/wWg==" spinCount="100000" sheet="1" objects="1" scenarios="1" insertRows="0"/>
  <mergeCells count="2">
    <mergeCell ref="B2:B3"/>
    <mergeCell ref="XEN2:XEN3"/>
  </mergeCells>
  <conditionalFormatting sqref="E4:E15">
    <cfRule type="cellIs" dxfId="55" priority="98" operator="lessThanOrEqual">
      <formula>0</formula>
    </cfRule>
    <cfRule type="cellIs" dxfId="54" priority="97" operator="greaterThan">
      <formula>0</formula>
    </cfRule>
  </conditionalFormatting>
  <conditionalFormatting sqref="E24:E38">
    <cfRule type="cellIs" dxfId="53" priority="46" operator="lessThanOrEqual">
      <formula>0</formula>
    </cfRule>
    <cfRule type="cellIs" dxfId="52" priority="45" operator="greaterThan">
      <formula>0</formula>
    </cfRule>
  </conditionalFormatting>
  <conditionalFormatting sqref="E26:E38">
    <cfRule type="cellIs" dxfId="51" priority="96" operator="lessThan">
      <formula>0</formula>
    </cfRule>
    <cfRule type="cellIs" dxfId="50" priority="95" operator="greaterThanOrEqual">
      <formula>0</formula>
    </cfRule>
  </conditionalFormatting>
  <conditionalFormatting sqref="E43:E57">
    <cfRule type="cellIs" dxfId="49" priority="42" operator="lessThanOrEqual">
      <formula>0</formula>
    </cfRule>
    <cfRule type="cellIs" dxfId="48" priority="41" operator="greaterThan">
      <formula>0</formula>
    </cfRule>
  </conditionalFormatting>
  <conditionalFormatting sqref="E45:E57">
    <cfRule type="cellIs" dxfId="47" priority="44" operator="lessThan">
      <formula>0</formula>
    </cfRule>
    <cfRule type="cellIs" dxfId="46" priority="43" operator="greaterThanOrEqual">
      <formula>0</formula>
    </cfRule>
  </conditionalFormatting>
  <conditionalFormatting sqref="E62:E76">
    <cfRule type="cellIs" dxfId="45" priority="38" operator="lessThanOrEqual">
      <formula>0</formula>
    </cfRule>
    <cfRule type="cellIs" dxfId="44" priority="37" operator="greaterThan">
      <formula>0</formula>
    </cfRule>
  </conditionalFormatting>
  <conditionalFormatting sqref="E64:E76">
    <cfRule type="cellIs" dxfId="43" priority="40" operator="lessThan">
      <formula>0</formula>
    </cfRule>
    <cfRule type="cellIs" dxfId="42" priority="39" operator="greaterThanOrEqual">
      <formula>0</formula>
    </cfRule>
  </conditionalFormatting>
  <conditionalFormatting sqref="E81:E95">
    <cfRule type="cellIs" dxfId="41" priority="34" operator="lessThanOrEqual">
      <formula>0</formula>
    </cfRule>
    <cfRule type="cellIs" dxfId="40" priority="33" operator="greaterThan">
      <formula>0</formula>
    </cfRule>
  </conditionalFormatting>
  <conditionalFormatting sqref="E83:E95">
    <cfRule type="cellIs" dxfId="39" priority="36" operator="lessThan">
      <formula>0</formula>
    </cfRule>
    <cfRule type="cellIs" dxfId="38" priority="35" operator="greaterThanOrEqual">
      <formula>0</formula>
    </cfRule>
  </conditionalFormatting>
  <conditionalFormatting sqref="E100:E114">
    <cfRule type="cellIs" dxfId="37" priority="30" operator="lessThanOrEqual">
      <formula>0</formula>
    </cfRule>
    <cfRule type="cellIs" dxfId="36" priority="29" operator="greaterThan">
      <formula>0</formula>
    </cfRule>
  </conditionalFormatting>
  <conditionalFormatting sqref="E102:E114">
    <cfRule type="cellIs" dxfId="35" priority="32" operator="lessThan">
      <formula>0</formula>
    </cfRule>
    <cfRule type="cellIs" dxfId="34" priority="31" operator="greaterThanOrEqual">
      <formula>0</formula>
    </cfRule>
  </conditionalFormatting>
  <conditionalFormatting sqref="E119:E133">
    <cfRule type="cellIs" dxfId="33" priority="25" operator="greaterThan">
      <formula>0</formula>
    </cfRule>
    <cfRule type="cellIs" dxfId="32" priority="26" operator="lessThanOrEqual">
      <formula>0</formula>
    </cfRule>
  </conditionalFormatting>
  <conditionalFormatting sqref="E121:E133">
    <cfRule type="cellIs" dxfId="31" priority="27" operator="greaterThanOrEqual">
      <formula>0</formula>
    </cfRule>
    <cfRule type="cellIs" dxfId="30" priority="28" operator="lessThan">
      <formula>0</formula>
    </cfRule>
  </conditionalFormatting>
  <conditionalFormatting sqref="E138:E152">
    <cfRule type="cellIs" dxfId="29" priority="22" operator="lessThanOrEqual">
      <formula>0</formula>
    </cfRule>
    <cfRule type="cellIs" dxfId="28" priority="21" operator="greaterThan">
      <formula>0</formula>
    </cfRule>
  </conditionalFormatting>
  <conditionalFormatting sqref="E140:E152">
    <cfRule type="cellIs" dxfId="27" priority="23" operator="greaterThanOrEqual">
      <formula>0</formula>
    </cfRule>
    <cfRule type="cellIs" dxfId="26" priority="24" operator="lessThan">
      <formula>0</formula>
    </cfRule>
  </conditionalFormatting>
  <conditionalFormatting sqref="E157:E171">
    <cfRule type="cellIs" dxfId="25" priority="18" operator="lessThanOrEqual">
      <formula>0</formula>
    </cfRule>
    <cfRule type="cellIs" dxfId="24" priority="17" operator="greaterThan">
      <formula>0</formula>
    </cfRule>
  </conditionalFormatting>
  <conditionalFormatting sqref="E159:E171">
    <cfRule type="cellIs" dxfId="23" priority="20" operator="lessThan">
      <formula>0</formula>
    </cfRule>
    <cfRule type="cellIs" dxfId="22" priority="19" operator="greaterThanOrEqual">
      <formula>0</formula>
    </cfRule>
  </conditionalFormatting>
  <conditionalFormatting sqref="E176:E190">
    <cfRule type="cellIs" dxfId="21" priority="14" operator="lessThanOrEqual">
      <formula>0</formula>
    </cfRule>
    <cfRule type="cellIs" dxfId="20" priority="13" operator="greaterThan">
      <formula>0</formula>
    </cfRule>
  </conditionalFormatting>
  <conditionalFormatting sqref="E178:E190">
    <cfRule type="cellIs" dxfId="19" priority="16" operator="lessThan">
      <formula>0</formula>
    </cfRule>
    <cfRule type="cellIs" dxfId="18" priority="15" operator="greaterThanOrEqual">
      <formula>0</formula>
    </cfRule>
  </conditionalFormatting>
  <conditionalFormatting sqref="E195:E209">
    <cfRule type="cellIs" dxfId="17" priority="10" operator="lessThanOrEqual">
      <formula>0</formula>
    </cfRule>
    <cfRule type="cellIs" dxfId="16" priority="9" operator="greaterThan">
      <formula>0</formula>
    </cfRule>
  </conditionalFormatting>
  <conditionalFormatting sqref="E197:E209">
    <cfRule type="cellIs" dxfId="15" priority="12" operator="lessThan">
      <formula>0</formula>
    </cfRule>
    <cfRule type="cellIs" dxfId="14" priority="11" operator="greaterThanOrEqual">
      <formula>0</formula>
    </cfRule>
  </conditionalFormatting>
  <conditionalFormatting sqref="E214:E228">
    <cfRule type="cellIs" dxfId="13" priority="6" operator="lessThanOrEqual">
      <formula>0</formula>
    </cfRule>
    <cfRule type="cellIs" dxfId="12" priority="5" operator="greaterThan">
      <formula>0</formula>
    </cfRule>
  </conditionalFormatting>
  <conditionalFormatting sqref="E216:E228">
    <cfRule type="cellIs" dxfId="11" priority="8" operator="lessThan">
      <formula>0</formula>
    </cfRule>
    <cfRule type="cellIs" dxfId="10" priority="7" operator="greaterThanOrEqual">
      <formula>0</formula>
    </cfRule>
  </conditionalFormatting>
  <conditionalFormatting sqref="E233:E247">
    <cfRule type="cellIs" dxfId="9" priority="2" operator="lessThanOrEqual">
      <formula>0</formula>
    </cfRule>
    <cfRule type="cellIs" dxfId="8" priority="1" operator="greaterThan">
      <formula>0</formula>
    </cfRule>
  </conditionalFormatting>
  <conditionalFormatting sqref="E235:E247">
    <cfRule type="cellIs" dxfId="7" priority="4" operator="lessThan">
      <formula>0</formula>
    </cfRule>
    <cfRule type="cellIs" dxfId="6" priority="3" operator="greaterThanOrEqual">
      <formula>0</formula>
    </cfRule>
  </conditionalFormatting>
  <conditionalFormatting sqref="XEQ4:XEQ15">
    <cfRule type="cellIs" dxfId="5" priority="93" operator="greaterThanOrEqual">
      <formula>0</formula>
    </cfRule>
    <cfRule type="cellIs" dxfId="4" priority="94" operator="lessThan">
      <formula>0</formula>
    </cfRule>
  </conditionalFormatting>
  <pageMargins left="0.7" right="0.7" top="0.75" bottom="0.75" header="0.3" footer="0.3"/>
  <pageSetup paperSize="9" orientation="portrait" horizontalDpi="4294967293" r:id="rId1"/>
  <ignoredErrors>
    <ignoredError sqref="E24:E38 E43:E248 D39 E39 C40:E42 C39 C44:D61 C18 C63:D80 C82:D99 C101:D118 C120:D137 C139:D156 C158:D175 C177:D194 C196:D213 C216:D232 C234:D248 C2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9C22-CB89-4480-9335-34F243B2A255}">
  <dimension ref="B1:XEQ247"/>
  <sheetViews>
    <sheetView zoomScaleNormal="100" workbookViewId="0"/>
  </sheetViews>
  <sheetFormatPr baseColWidth="10" defaultColWidth="3.33203125" defaultRowHeight="0" customHeight="1" zeroHeight="1" x14ac:dyDescent="0.2"/>
  <cols>
    <col min="1" max="1" width="5.6640625" style="11" customWidth="1"/>
    <col min="2" max="2" width="30.6640625" style="11" customWidth="1"/>
    <col min="3" max="5" width="20.6640625" style="11" customWidth="1"/>
    <col min="6" max="6" width="7.83203125" style="11" customWidth="1"/>
    <col min="7" max="16" width="3.33203125" style="57"/>
    <col min="17" max="16367" width="3.33203125" style="11"/>
    <col min="16368" max="16368" width="21.83203125" style="11" customWidth="1"/>
    <col min="16369" max="16369" width="9.83203125" style="11" bestFit="1" customWidth="1"/>
    <col min="16370" max="16370" width="11" style="11" bestFit="1" customWidth="1"/>
    <col min="16371" max="16371" width="9.1640625" style="11" bestFit="1" customWidth="1"/>
    <col min="16372" max="16372" width="21.83203125" style="11" customWidth="1"/>
    <col min="16373" max="16384" width="4.6640625" style="11" customWidth="1"/>
  </cols>
  <sheetData>
    <row r="1" spans="2:5 16368:16371" ht="18.75" customHeight="1" thickBot="1" x14ac:dyDescent="0.25"/>
    <row r="2" spans="2:5 16368:16371" ht="18.75" customHeight="1" thickBot="1" x14ac:dyDescent="0.3">
      <c r="B2" s="220" t="s">
        <v>60</v>
      </c>
      <c r="C2" s="194" t="s">
        <v>57</v>
      </c>
      <c r="D2" s="194" t="s">
        <v>58</v>
      </c>
      <c r="E2" s="203" t="s">
        <v>59</v>
      </c>
      <c r="XEN2" s="223" t="s">
        <v>60</v>
      </c>
      <c r="XEO2" s="103" t="s">
        <v>57</v>
      </c>
      <c r="XEP2" s="139" t="s">
        <v>58</v>
      </c>
      <c r="XEQ2" s="104" t="s">
        <v>59</v>
      </c>
    </row>
    <row r="3" spans="2:5 16368:16371" ht="18.75" customHeight="1" thickBot="1" x14ac:dyDescent="0.3">
      <c r="B3" s="221"/>
      <c r="C3" s="205" t="s">
        <v>92</v>
      </c>
      <c r="D3" s="206" t="s">
        <v>92</v>
      </c>
      <c r="E3" s="207" t="s">
        <v>92</v>
      </c>
      <c r="XEN3" s="224"/>
      <c r="XEO3" s="50" t="s">
        <v>92</v>
      </c>
      <c r="XEP3" s="50" t="s">
        <v>92</v>
      </c>
      <c r="XEQ3" s="134" t="s">
        <v>92</v>
      </c>
    </row>
    <row r="4" spans="2:5 16368:16371" ht="15.75" customHeight="1" x14ac:dyDescent="0.2">
      <c r="B4" s="55" t="s">
        <v>23</v>
      </c>
      <c r="C4" s="141">
        <f>'Planning vs. Realisatie Omzet'!E4-'Planning vs. Realisatie Kosten'!C4</f>
        <v>0</v>
      </c>
      <c r="D4" s="142">
        <f>'Planning vs. Realisatie Omzet'!H4-'Planning vs. Realisatie Kosten'!D4</f>
        <v>0</v>
      </c>
      <c r="E4" s="143">
        <f>IFERROR(D4-C4,"")</f>
        <v>0</v>
      </c>
      <c r="XEN4" s="55" t="s">
        <v>23</v>
      </c>
      <c r="XEO4" s="78">
        <f>C4</f>
        <v>0</v>
      </c>
      <c r="XEP4" s="135">
        <f>D4</f>
        <v>0</v>
      </c>
      <c r="XEQ4" s="160">
        <f t="shared" ref="XEQ4:XEQ15" si="0">IFERROR(XEO4-XEP4,"")</f>
        <v>0</v>
      </c>
    </row>
    <row r="5" spans="2:5 16368:16371" ht="15.75" customHeight="1" x14ac:dyDescent="0.2">
      <c r="B5" s="55" t="s">
        <v>24</v>
      </c>
      <c r="C5" s="141">
        <f>'Planning vs. Realisatie Omzet'!E5-'Planning vs. Realisatie Kosten'!C5</f>
        <v>0</v>
      </c>
      <c r="D5" s="142">
        <f>'Planning vs. Realisatie Omzet'!H5-'Planning vs. Realisatie Kosten'!D5</f>
        <v>0</v>
      </c>
      <c r="E5" s="146">
        <f>IFERROR(D5-C5,"")</f>
        <v>0</v>
      </c>
      <c r="XEN5" s="55" t="s">
        <v>24</v>
      </c>
      <c r="XEO5" s="81">
        <f t="shared" ref="XEO5:XEO15" si="1">XEO4+C5</f>
        <v>0</v>
      </c>
      <c r="XEP5" s="136">
        <f t="shared" ref="XEP5:XEP15" si="2">XEP4+D5</f>
        <v>0</v>
      </c>
      <c r="XEQ5" s="161">
        <f t="shared" si="0"/>
        <v>0</v>
      </c>
    </row>
    <row r="6" spans="2:5 16368:16371" ht="15.75" customHeight="1" x14ac:dyDescent="0.2">
      <c r="B6" s="55" t="s">
        <v>25</v>
      </c>
      <c r="C6" s="141">
        <f>'Planning vs. Realisatie Omzet'!E6-'Planning vs. Realisatie Kosten'!C6</f>
        <v>0</v>
      </c>
      <c r="D6" s="142">
        <f>'Planning vs. Realisatie Omzet'!H6-'Planning vs. Realisatie Kosten'!D6</f>
        <v>0</v>
      </c>
      <c r="E6" s="146">
        <f>IFERROR(D6-C6,"")</f>
        <v>0</v>
      </c>
      <c r="XEN6" s="55" t="s">
        <v>25</v>
      </c>
      <c r="XEO6" s="81">
        <f t="shared" si="1"/>
        <v>0</v>
      </c>
      <c r="XEP6" s="136">
        <f t="shared" si="2"/>
        <v>0</v>
      </c>
      <c r="XEQ6" s="161">
        <f t="shared" si="0"/>
        <v>0</v>
      </c>
    </row>
    <row r="7" spans="2:5 16368:16371" ht="15.75" customHeight="1" x14ac:dyDescent="0.2">
      <c r="B7" s="55" t="s">
        <v>26</v>
      </c>
      <c r="C7" s="141">
        <f>'Planning vs. Realisatie Omzet'!E7-'Planning vs. Realisatie Kosten'!C7</f>
        <v>0</v>
      </c>
      <c r="D7" s="142">
        <f>'Planning vs. Realisatie Omzet'!H7-'Planning vs. Realisatie Kosten'!D7</f>
        <v>0</v>
      </c>
      <c r="E7" s="146">
        <f>IFERROR(D7-C7,"")</f>
        <v>0</v>
      </c>
      <c r="XEN7" s="55" t="s">
        <v>26</v>
      </c>
      <c r="XEO7" s="81">
        <f t="shared" si="1"/>
        <v>0</v>
      </c>
      <c r="XEP7" s="136">
        <f t="shared" si="2"/>
        <v>0</v>
      </c>
      <c r="XEQ7" s="161">
        <f t="shared" si="0"/>
        <v>0</v>
      </c>
    </row>
    <row r="8" spans="2:5 16368:16371" ht="15.75" customHeight="1" x14ac:dyDescent="0.2">
      <c r="B8" s="55" t="s">
        <v>27</v>
      </c>
      <c r="C8" s="141">
        <f>'Planning vs. Realisatie Omzet'!E8-'Planning vs. Realisatie Kosten'!C8</f>
        <v>0</v>
      </c>
      <c r="D8" s="142">
        <f>'Planning vs. Realisatie Omzet'!H8-'Planning vs. Realisatie Kosten'!D8</f>
        <v>0</v>
      </c>
      <c r="E8" s="146">
        <f>IFERROR(D8-C8,"")</f>
        <v>0</v>
      </c>
      <c r="XEN8" s="55" t="s">
        <v>27</v>
      </c>
      <c r="XEO8" s="81">
        <f t="shared" si="1"/>
        <v>0</v>
      </c>
      <c r="XEP8" s="136">
        <f t="shared" si="2"/>
        <v>0</v>
      </c>
      <c r="XEQ8" s="161">
        <f t="shared" si="0"/>
        <v>0</v>
      </c>
    </row>
    <row r="9" spans="2:5 16368:16371" ht="15.75" customHeight="1" x14ac:dyDescent="0.2">
      <c r="B9" s="55" t="s">
        <v>28</v>
      </c>
      <c r="C9" s="141">
        <f>'Planning vs. Realisatie Omzet'!E9-'Planning vs. Realisatie Kosten'!C9</f>
        <v>0</v>
      </c>
      <c r="D9" s="142">
        <f>'Planning vs. Realisatie Omzet'!H9-'Planning vs. Realisatie Kosten'!D9</f>
        <v>0</v>
      </c>
      <c r="E9" s="146">
        <f>IFERROR(D9-C9,"")</f>
        <v>0</v>
      </c>
      <c r="XEN9" s="55" t="s">
        <v>28</v>
      </c>
      <c r="XEO9" s="81">
        <f t="shared" si="1"/>
        <v>0</v>
      </c>
      <c r="XEP9" s="136">
        <f t="shared" si="2"/>
        <v>0</v>
      </c>
      <c r="XEQ9" s="161">
        <f t="shared" si="0"/>
        <v>0</v>
      </c>
    </row>
    <row r="10" spans="2:5 16368:16371" ht="15.75" customHeight="1" x14ac:dyDescent="0.2">
      <c r="B10" s="55" t="s">
        <v>29</v>
      </c>
      <c r="C10" s="141">
        <f>'Planning vs. Realisatie Omzet'!E10-'Planning vs. Realisatie Kosten'!C10</f>
        <v>0</v>
      </c>
      <c r="D10" s="142">
        <f>'Planning vs. Realisatie Omzet'!H10-'Planning vs. Realisatie Kosten'!D10</f>
        <v>0</v>
      </c>
      <c r="E10" s="146">
        <f>IFERROR(D10-C10,"")</f>
        <v>0</v>
      </c>
      <c r="XEN10" s="55" t="s">
        <v>29</v>
      </c>
      <c r="XEO10" s="81">
        <f t="shared" si="1"/>
        <v>0</v>
      </c>
      <c r="XEP10" s="136">
        <f t="shared" si="2"/>
        <v>0</v>
      </c>
      <c r="XEQ10" s="161">
        <f t="shared" si="0"/>
        <v>0</v>
      </c>
    </row>
    <row r="11" spans="2:5 16368:16371" ht="15.75" customHeight="1" x14ac:dyDescent="0.2">
      <c r="B11" s="55" t="s">
        <v>30</v>
      </c>
      <c r="C11" s="141">
        <f>'Planning vs. Realisatie Omzet'!E11-'Planning vs. Realisatie Kosten'!C11</f>
        <v>0</v>
      </c>
      <c r="D11" s="142">
        <f>'Planning vs. Realisatie Omzet'!H11-'Planning vs. Realisatie Kosten'!D11</f>
        <v>0</v>
      </c>
      <c r="E11" s="146">
        <f>IFERROR(D11-C11,"")</f>
        <v>0</v>
      </c>
      <c r="XEN11" s="55" t="s">
        <v>30</v>
      </c>
      <c r="XEO11" s="81">
        <f t="shared" si="1"/>
        <v>0</v>
      </c>
      <c r="XEP11" s="136">
        <f t="shared" si="2"/>
        <v>0</v>
      </c>
      <c r="XEQ11" s="161">
        <f t="shared" si="0"/>
        <v>0</v>
      </c>
    </row>
    <row r="12" spans="2:5 16368:16371" ht="15.75" customHeight="1" x14ac:dyDescent="0.2">
      <c r="B12" s="55" t="s">
        <v>31</v>
      </c>
      <c r="C12" s="141">
        <f>'Planning vs. Realisatie Omzet'!E12-'Planning vs. Realisatie Kosten'!C12</f>
        <v>0</v>
      </c>
      <c r="D12" s="142">
        <f>'Planning vs. Realisatie Omzet'!H12-'Planning vs. Realisatie Kosten'!D12</f>
        <v>0</v>
      </c>
      <c r="E12" s="146">
        <f>IFERROR(D12-C12,"")</f>
        <v>0</v>
      </c>
      <c r="XEN12" s="55" t="s">
        <v>31</v>
      </c>
      <c r="XEO12" s="81">
        <f t="shared" si="1"/>
        <v>0</v>
      </c>
      <c r="XEP12" s="136">
        <f t="shared" si="2"/>
        <v>0</v>
      </c>
      <c r="XEQ12" s="161">
        <f t="shared" si="0"/>
        <v>0</v>
      </c>
    </row>
    <row r="13" spans="2:5 16368:16371" ht="15.75" customHeight="1" x14ac:dyDescent="0.2">
      <c r="B13" s="55" t="s">
        <v>32</v>
      </c>
      <c r="C13" s="141">
        <f>'Planning vs. Realisatie Omzet'!E13-'Planning vs. Realisatie Kosten'!C13</f>
        <v>0</v>
      </c>
      <c r="D13" s="142">
        <f>'Planning vs. Realisatie Omzet'!H13-'Planning vs. Realisatie Kosten'!D13</f>
        <v>0</v>
      </c>
      <c r="E13" s="146">
        <f>IFERROR(D13-C13,"")</f>
        <v>0</v>
      </c>
      <c r="XEN13" s="55" t="s">
        <v>32</v>
      </c>
      <c r="XEO13" s="81">
        <f t="shared" si="1"/>
        <v>0</v>
      </c>
      <c r="XEP13" s="136">
        <f t="shared" si="2"/>
        <v>0</v>
      </c>
      <c r="XEQ13" s="161">
        <f t="shared" si="0"/>
        <v>0</v>
      </c>
    </row>
    <row r="14" spans="2:5 16368:16371" ht="15.75" customHeight="1" x14ac:dyDescent="0.2">
      <c r="B14" s="55" t="s">
        <v>33</v>
      </c>
      <c r="C14" s="141">
        <f>'Planning vs. Realisatie Omzet'!E14-'Planning vs. Realisatie Kosten'!C14</f>
        <v>0</v>
      </c>
      <c r="D14" s="142">
        <f>'Planning vs. Realisatie Omzet'!H14-'Planning vs. Realisatie Kosten'!D14</f>
        <v>0</v>
      </c>
      <c r="E14" s="146">
        <f>IFERROR(D14-C14,"")</f>
        <v>0</v>
      </c>
      <c r="XEN14" s="55" t="s">
        <v>33</v>
      </c>
      <c r="XEO14" s="81">
        <f t="shared" si="1"/>
        <v>0</v>
      </c>
      <c r="XEP14" s="136">
        <f t="shared" si="2"/>
        <v>0</v>
      </c>
      <c r="XEQ14" s="161">
        <f t="shared" si="0"/>
        <v>0</v>
      </c>
    </row>
    <row r="15" spans="2:5 16368:16371" ht="15.75" customHeight="1" thickBot="1" x14ac:dyDescent="0.25">
      <c r="B15" s="56" t="s">
        <v>34</v>
      </c>
      <c r="C15" s="163">
        <f>'Planning vs. Realisatie Omzet'!E15-'Planning vs. Realisatie Kosten'!C15</f>
        <v>0</v>
      </c>
      <c r="D15" s="164">
        <f>'Planning vs. Realisatie Omzet'!H15-'Planning vs. Realisatie Kosten'!D15</f>
        <v>0</v>
      </c>
      <c r="E15" s="165">
        <f>IFERROR(D15-C15,"")</f>
        <v>0</v>
      </c>
      <c r="XEN15" s="56" t="s">
        <v>34</v>
      </c>
      <c r="XEO15" s="84">
        <f t="shared" si="1"/>
        <v>0</v>
      </c>
      <c r="XEP15" s="137">
        <f t="shared" si="2"/>
        <v>0</v>
      </c>
      <c r="XEQ15" s="162">
        <f t="shared" si="0"/>
        <v>0</v>
      </c>
    </row>
    <row r="16" spans="2:5 16368:16371" ht="18.75" customHeight="1" thickBot="1" x14ac:dyDescent="0.3">
      <c r="B16" s="49" t="s">
        <v>94</v>
      </c>
      <c r="C16" s="166">
        <f>SUM(C4:C15)</f>
        <v>0</v>
      </c>
      <c r="D16" s="167">
        <f>SUM(D4:D15)</f>
        <v>0</v>
      </c>
      <c r="E16" s="168">
        <f>SUM(E4:E15)</f>
        <v>0</v>
      </c>
      <c r="XEN16" s="49" t="s">
        <v>93</v>
      </c>
      <c r="XEO16" s="47">
        <f>XEO15</f>
        <v>0</v>
      </c>
      <c r="XEP16" s="138">
        <f t="shared" ref="XEP16:XEQ16" si="3">XEP15</f>
        <v>0</v>
      </c>
      <c r="XEQ16" s="138">
        <f t="shared" si="3"/>
        <v>0</v>
      </c>
    </row>
    <row r="17" spans="2:16" ht="18.75" customHeight="1" x14ac:dyDescent="0.25">
      <c r="B17" s="74"/>
      <c r="C17" s="75"/>
      <c r="D17" s="75"/>
      <c r="E17" s="75"/>
    </row>
    <row r="18" spans="2:16" ht="18.75" customHeight="1" x14ac:dyDescent="0.25">
      <c r="B18" s="74"/>
      <c r="C18" s="140"/>
      <c r="D18" s="140"/>
      <c r="E18" s="140"/>
    </row>
    <row r="19" spans="2:16" ht="18.75" customHeight="1" x14ac:dyDescent="0.2">
      <c r="G19" s="11"/>
      <c r="H19" s="11"/>
      <c r="I19" s="11"/>
      <c r="J19" s="11"/>
      <c r="K19" s="11"/>
      <c r="L19" s="11"/>
      <c r="M19" s="11"/>
      <c r="N19" s="11"/>
      <c r="O19" s="11"/>
      <c r="P19" s="11"/>
    </row>
    <row r="20" spans="2:16" ht="18.75" customHeight="1" x14ac:dyDescent="0.2">
      <c r="G20" s="11"/>
      <c r="H20" s="11"/>
      <c r="I20" s="11"/>
      <c r="J20" s="11"/>
      <c r="K20" s="11"/>
      <c r="L20" s="11"/>
      <c r="M20" s="11"/>
      <c r="N20" s="11"/>
      <c r="O20" s="11"/>
      <c r="P20" s="11"/>
    </row>
    <row r="21" spans="2:16" ht="18.75" customHeight="1" x14ac:dyDescent="0.2">
      <c r="G21" s="11"/>
      <c r="H21" s="11"/>
      <c r="I21" s="11"/>
      <c r="J21" s="11"/>
      <c r="K21" s="11"/>
      <c r="L21" s="11"/>
      <c r="M21" s="11"/>
      <c r="N21" s="11"/>
      <c r="O21" s="11"/>
      <c r="P21" s="11"/>
    </row>
    <row r="22" spans="2:16" ht="15.75" customHeight="1" x14ac:dyDescent="0.2">
      <c r="G22" s="11"/>
      <c r="H22" s="11"/>
      <c r="I22" s="11"/>
      <c r="J22" s="11"/>
      <c r="K22" s="11"/>
      <c r="L22" s="11"/>
      <c r="M22" s="11"/>
      <c r="N22" s="11"/>
      <c r="O22" s="11"/>
      <c r="P22" s="11"/>
    </row>
    <row r="23" spans="2:16" ht="15.75" customHeight="1" x14ac:dyDescent="0.2">
      <c r="G23" s="11"/>
      <c r="H23" s="11"/>
      <c r="I23" s="11"/>
      <c r="J23" s="11"/>
      <c r="K23" s="11"/>
      <c r="L23" s="11"/>
      <c r="M23" s="11"/>
      <c r="N23" s="11"/>
      <c r="O23" s="11"/>
      <c r="P23" s="11"/>
    </row>
    <row r="24" spans="2:16" ht="15.75" customHeight="1" x14ac:dyDescent="0.2">
      <c r="G24" s="11"/>
      <c r="H24" s="11"/>
      <c r="I24" s="11"/>
      <c r="J24" s="11"/>
      <c r="K24" s="11"/>
      <c r="L24" s="11"/>
      <c r="M24" s="11"/>
      <c r="N24" s="11"/>
      <c r="O24" s="11"/>
      <c r="P24" s="11"/>
    </row>
    <row r="25" spans="2:16" ht="15.75" customHeight="1" x14ac:dyDescent="0.2">
      <c r="G25" s="11"/>
      <c r="H25" s="11"/>
      <c r="I25" s="11"/>
      <c r="J25" s="11"/>
      <c r="K25" s="11"/>
      <c r="L25" s="11"/>
      <c r="M25" s="11"/>
      <c r="N25" s="11"/>
      <c r="O25" s="11"/>
      <c r="P25" s="11"/>
    </row>
    <row r="26" spans="2:16" ht="15.75" customHeight="1" x14ac:dyDescent="0.2">
      <c r="G26" s="11"/>
      <c r="H26" s="11"/>
      <c r="I26" s="11"/>
      <c r="J26" s="11"/>
      <c r="K26" s="11"/>
      <c r="L26" s="11"/>
      <c r="M26" s="11"/>
      <c r="N26" s="11"/>
      <c r="O26" s="11"/>
      <c r="P26" s="11"/>
    </row>
    <row r="27" spans="2:16" ht="15.75" customHeight="1" x14ac:dyDescent="0.2">
      <c r="G27" s="11"/>
      <c r="H27" s="11"/>
      <c r="I27" s="11"/>
      <c r="J27" s="11"/>
      <c r="K27" s="11"/>
      <c r="L27" s="11"/>
      <c r="M27" s="11"/>
      <c r="N27" s="11"/>
      <c r="O27" s="11"/>
      <c r="P27" s="11"/>
    </row>
    <row r="28" spans="2:16" ht="15.75" customHeight="1" x14ac:dyDescent="0.2">
      <c r="G28" s="11"/>
      <c r="H28" s="11"/>
      <c r="I28" s="11"/>
      <c r="J28" s="11"/>
      <c r="K28" s="11"/>
      <c r="L28" s="11"/>
      <c r="M28" s="11"/>
      <c r="N28" s="11"/>
      <c r="O28" s="11"/>
      <c r="P28" s="11"/>
    </row>
    <row r="29" spans="2:16" ht="15.75" customHeight="1" x14ac:dyDescent="0.2">
      <c r="G29" s="11"/>
      <c r="H29" s="11"/>
      <c r="I29" s="11"/>
      <c r="J29" s="11"/>
      <c r="K29" s="11"/>
      <c r="L29" s="11"/>
      <c r="M29" s="11"/>
      <c r="N29" s="11"/>
      <c r="O29" s="11"/>
      <c r="P29" s="11"/>
    </row>
    <row r="30" spans="2:16" ht="15.75" customHeight="1" x14ac:dyDescent="0.2">
      <c r="G30" s="11"/>
      <c r="H30" s="11"/>
      <c r="I30" s="11"/>
      <c r="J30" s="11"/>
      <c r="K30" s="11"/>
      <c r="L30" s="11"/>
      <c r="M30" s="11"/>
      <c r="N30" s="11"/>
      <c r="O30" s="11"/>
      <c r="P30" s="11"/>
    </row>
    <row r="31" spans="2:16" ht="15.75" customHeight="1" x14ac:dyDescent="0.2">
      <c r="G31" s="11"/>
      <c r="H31" s="11"/>
      <c r="I31" s="11"/>
      <c r="J31" s="11"/>
      <c r="K31" s="11"/>
      <c r="L31" s="11"/>
      <c r="M31" s="11"/>
      <c r="N31" s="11"/>
      <c r="O31" s="11"/>
      <c r="P31" s="11"/>
    </row>
    <row r="32" spans="2:16" ht="15.75" customHeight="1" x14ac:dyDescent="0.2">
      <c r="G32" s="11"/>
      <c r="H32" s="11"/>
      <c r="I32" s="11"/>
      <c r="J32" s="11"/>
      <c r="K32" s="11"/>
      <c r="L32" s="11"/>
      <c r="M32" s="11"/>
      <c r="N32" s="11"/>
      <c r="O32" s="11"/>
      <c r="P32" s="11"/>
    </row>
    <row r="33" s="11" customFormat="1" ht="15.75" customHeight="1" x14ac:dyDescent="0.2"/>
    <row r="34" s="11" customFormat="1" ht="15.75" customHeight="1" x14ac:dyDescent="0.2"/>
    <row r="35" s="11" customFormat="1" ht="15.75" customHeight="1" x14ac:dyDescent="0.2"/>
    <row r="36" s="11" customFormat="1" ht="15.75" customHeight="1" x14ac:dyDescent="0.2"/>
    <row r="37" s="11" customFormat="1" ht="18.75" customHeight="1" x14ac:dyDescent="0.2"/>
    <row r="38" s="11" customFormat="1" ht="18.75" customHeight="1" x14ac:dyDescent="0.2"/>
    <row r="39" s="11" customFormat="1" ht="18.75" customHeight="1" x14ac:dyDescent="0.2"/>
    <row r="40" s="11" customFormat="1" ht="18.75" customHeight="1" x14ac:dyDescent="0.2"/>
    <row r="41" s="11" customFormat="1" ht="15.75" customHeight="1" x14ac:dyDescent="0.2"/>
    <row r="42" s="11" customFormat="1" ht="15.75" customHeight="1" x14ac:dyDescent="0.2"/>
    <row r="43" s="11" customFormat="1" ht="15.75" customHeight="1" x14ac:dyDescent="0.2"/>
    <row r="44" s="11" customFormat="1" ht="15.75" customHeight="1" x14ac:dyDescent="0.2"/>
    <row r="45" s="11" customFormat="1" ht="15.75" customHeight="1" x14ac:dyDescent="0.2"/>
    <row r="46" s="11" customFormat="1" ht="15.75" customHeight="1" x14ac:dyDescent="0.2"/>
    <row r="47" s="11" customFormat="1" ht="15.75" customHeight="1" x14ac:dyDescent="0.2"/>
    <row r="48" s="11" customFormat="1" ht="15.75" customHeight="1" x14ac:dyDescent="0.2"/>
    <row r="49" s="11" customFormat="1" ht="15.75" customHeight="1" x14ac:dyDescent="0.2"/>
    <row r="50" s="11" customFormat="1" ht="15.75" customHeight="1" x14ac:dyDescent="0.2"/>
    <row r="51" s="11" customFormat="1" ht="15.75" customHeight="1" x14ac:dyDescent="0.2"/>
    <row r="52" s="11" customFormat="1" ht="15.75" customHeight="1" x14ac:dyDescent="0.2"/>
    <row r="53" s="11" customFormat="1" ht="15.75" customHeight="1" x14ac:dyDescent="0.2"/>
    <row r="54" s="11" customFormat="1" ht="15.75" customHeight="1" x14ac:dyDescent="0.2"/>
    <row r="55" s="11" customFormat="1" ht="15.75" customHeight="1" x14ac:dyDescent="0.2"/>
    <row r="56" s="11" customFormat="1" ht="18.75" customHeight="1" x14ac:dyDescent="0.2"/>
    <row r="57" s="11" customFormat="1" ht="18.75" customHeight="1" x14ac:dyDescent="0.2"/>
    <row r="58" s="11" customFormat="1" ht="18.75" customHeight="1" x14ac:dyDescent="0.2"/>
    <row r="59" s="11" customFormat="1" ht="18.75" customHeight="1" x14ac:dyDescent="0.2"/>
    <row r="60" s="11" customFormat="1" ht="15.75" customHeight="1" x14ac:dyDescent="0.2"/>
    <row r="61" s="11" customFormat="1" ht="15.75" customHeight="1" x14ac:dyDescent="0.2"/>
    <row r="62" s="11" customFormat="1" ht="15.75" customHeight="1" x14ac:dyDescent="0.2"/>
    <row r="63" s="11" customFormat="1" ht="15.75" customHeight="1" x14ac:dyDescent="0.2"/>
    <row r="64" s="11" customFormat="1" ht="15.75" customHeight="1" x14ac:dyDescent="0.2"/>
    <row r="65" s="11" customFormat="1" ht="15.75" customHeight="1" x14ac:dyDescent="0.2"/>
    <row r="66" s="11" customFormat="1" ht="15.75" customHeight="1" x14ac:dyDescent="0.2"/>
    <row r="67" s="11" customFormat="1" ht="15.75" customHeight="1" x14ac:dyDescent="0.2"/>
    <row r="68" s="11" customFormat="1" ht="15.75" customHeight="1" x14ac:dyDescent="0.2"/>
    <row r="69" s="11" customFormat="1" ht="15.75" customHeight="1" x14ac:dyDescent="0.2"/>
    <row r="70" s="11" customFormat="1" ht="15.75" customHeight="1" x14ac:dyDescent="0.2"/>
    <row r="71" s="11" customFormat="1" ht="15.75" customHeight="1" x14ac:dyDescent="0.2"/>
    <row r="72" s="11" customFormat="1" ht="15.75" customHeight="1" x14ac:dyDescent="0.2"/>
    <row r="73" s="11" customFormat="1" ht="15.75" customHeight="1" x14ac:dyDescent="0.2"/>
    <row r="74" s="11" customFormat="1" ht="15.75" customHeight="1" x14ac:dyDescent="0.2"/>
    <row r="75" s="11" customFormat="1" ht="18.75" customHeight="1" x14ac:dyDescent="0.2"/>
    <row r="76" s="11" customFormat="1" ht="18.75" customHeight="1" x14ac:dyDescent="0.2"/>
    <row r="77" s="11" customFormat="1" ht="18.75" customHeight="1" x14ac:dyDescent="0.2"/>
    <row r="78" s="11" customFormat="1" ht="18.75" customHeight="1" x14ac:dyDescent="0.2"/>
    <row r="79" s="11" customFormat="1" ht="15.75" customHeight="1" x14ac:dyDescent="0.2"/>
    <row r="80" s="11" customFormat="1" ht="15.75" customHeight="1" x14ac:dyDescent="0.2"/>
    <row r="81" s="11" customFormat="1" ht="15.75" customHeight="1" x14ac:dyDescent="0.2"/>
    <row r="82" s="11" customFormat="1" ht="15.75" customHeight="1" x14ac:dyDescent="0.2"/>
    <row r="83" s="11" customFormat="1" ht="15.75" customHeight="1" x14ac:dyDescent="0.2"/>
    <row r="84" s="11" customFormat="1" ht="15.75" customHeight="1" x14ac:dyDescent="0.2"/>
    <row r="85" s="11" customFormat="1" ht="15.75" customHeight="1" x14ac:dyDescent="0.2"/>
    <row r="86" s="11" customFormat="1" ht="15.75" customHeight="1" x14ac:dyDescent="0.2"/>
    <row r="87" s="11" customFormat="1" ht="15.75" customHeight="1" x14ac:dyDescent="0.2"/>
    <row r="88" s="11" customFormat="1" ht="15.75" customHeight="1" x14ac:dyDescent="0.2"/>
    <row r="89" s="11" customFormat="1" ht="15.75" customHeight="1" x14ac:dyDescent="0.2"/>
    <row r="90" s="11" customFormat="1" ht="15.75" customHeight="1" x14ac:dyDescent="0.2"/>
    <row r="91" s="11" customFormat="1" ht="15.75" customHeight="1" x14ac:dyDescent="0.2"/>
    <row r="92" s="11" customFormat="1" ht="15.75" customHeight="1" x14ac:dyDescent="0.2"/>
    <row r="93" s="11" customFormat="1" ht="15.75" customHeight="1" x14ac:dyDescent="0.2"/>
    <row r="94" s="11" customFormat="1" ht="18.75" customHeight="1" x14ac:dyDescent="0.2"/>
    <row r="95" s="11" customFormat="1" ht="18.75" customHeight="1" x14ac:dyDescent="0.2"/>
    <row r="96" s="11" customFormat="1" ht="18.75" customHeight="1" x14ac:dyDescent="0.2"/>
    <row r="97" s="11" customFormat="1" ht="18.75" customHeight="1" x14ac:dyDescent="0.2"/>
    <row r="98" s="11" customFormat="1" ht="15.75" customHeight="1" x14ac:dyDescent="0.2"/>
    <row r="99" s="11" customFormat="1" ht="15.75" customHeight="1" x14ac:dyDescent="0.2"/>
    <row r="100" s="11" customFormat="1" ht="15.75" customHeight="1" x14ac:dyDescent="0.2"/>
    <row r="101" s="11" customFormat="1" ht="15.75" customHeight="1" x14ac:dyDescent="0.2"/>
    <row r="102" s="11" customFormat="1" ht="15.75" customHeight="1" x14ac:dyDescent="0.2"/>
    <row r="103" s="11" customFormat="1" ht="15.75" customHeight="1" x14ac:dyDescent="0.2"/>
    <row r="104" s="11" customFormat="1" ht="15.75" customHeight="1" x14ac:dyDescent="0.2"/>
    <row r="105" s="11" customFormat="1" ht="15.75" customHeight="1" x14ac:dyDescent="0.2"/>
    <row r="106" s="11" customFormat="1" ht="15.75" customHeight="1" x14ac:dyDescent="0.2"/>
    <row r="107" s="11" customFormat="1" ht="15.75" customHeight="1" x14ac:dyDescent="0.2"/>
    <row r="108" s="11" customFormat="1" ht="15.75" customHeight="1" x14ac:dyDescent="0.2"/>
    <row r="109" s="11" customFormat="1" ht="15.75" customHeight="1" x14ac:dyDescent="0.2"/>
    <row r="110" s="11" customFormat="1" ht="15.75" customHeight="1" x14ac:dyDescent="0.2"/>
    <row r="111" s="11" customFormat="1" ht="15.75" customHeight="1" x14ac:dyDescent="0.2"/>
    <row r="112" s="11" customFormat="1" ht="15.75" customHeight="1" x14ac:dyDescent="0.2"/>
    <row r="113" s="11" customFormat="1" ht="18.75" customHeight="1" x14ac:dyDescent="0.2"/>
    <row r="114" s="11" customFormat="1" ht="18.75" customHeight="1" x14ac:dyDescent="0.2"/>
    <row r="115" s="11" customFormat="1" ht="18.75" customHeight="1" x14ac:dyDescent="0.2"/>
    <row r="116" s="11" customFormat="1" ht="18.75" customHeight="1" x14ac:dyDescent="0.2"/>
    <row r="117" s="11" customFormat="1" ht="15.75" customHeight="1" x14ac:dyDescent="0.2"/>
    <row r="118" s="11" customFormat="1" ht="15.75" customHeight="1" x14ac:dyDescent="0.2"/>
    <row r="119" s="11" customFormat="1" ht="15.75" customHeight="1" x14ac:dyDescent="0.2"/>
    <row r="120" s="11" customFormat="1" ht="15.75" customHeight="1" x14ac:dyDescent="0.2"/>
    <row r="121" s="11" customFormat="1" ht="15.75" customHeight="1" x14ac:dyDescent="0.2"/>
    <row r="122" s="11" customFormat="1" ht="15.75" customHeight="1" x14ac:dyDescent="0.2"/>
    <row r="123" s="11" customFormat="1" ht="15.75" customHeight="1" x14ac:dyDescent="0.2"/>
    <row r="124" s="11" customFormat="1" ht="14" customHeight="1" x14ac:dyDescent="0.2"/>
    <row r="125" s="11" customFormat="1" ht="15.75" customHeight="1" x14ac:dyDescent="0.2"/>
    <row r="126" s="11" customFormat="1" ht="15.75" customHeight="1" x14ac:dyDescent="0.2"/>
    <row r="127" s="11" customFormat="1" ht="15.75" customHeight="1" x14ac:dyDescent="0.2"/>
    <row r="128" s="11" customFormat="1" ht="15.75" customHeight="1" x14ac:dyDescent="0.2"/>
    <row r="129" s="11" customFormat="1" ht="15.75" customHeight="1" x14ac:dyDescent="0.2"/>
    <row r="130" s="11" customFormat="1" ht="15.75" customHeight="1" x14ac:dyDescent="0.2"/>
    <row r="131" s="11" customFormat="1" ht="15.75" customHeight="1" x14ac:dyDescent="0.2"/>
    <row r="132" s="11" customFormat="1" ht="18.75" customHeight="1" x14ac:dyDescent="0.2"/>
    <row r="133" s="11" customFormat="1" ht="18.75" customHeight="1" x14ac:dyDescent="0.2"/>
    <row r="134" s="11" customFormat="1" ht="18.75" customHeight="1" x14ac:dyDescent="0.2"/>
    <row r="135" s="11" customFormat="1" ht="18.75" customHeight="1" x14ac:dyDescent="0.2"/>
    <row r="136" s="11" customFormat="1" ht="15.75" customHeight="1" x14ac:dyDescent="0.2"/>
    <row r="137" s="11" customFormat="1" ht="15.75" customHeight="1" x14ac:dyDescent="0.2"/>
    <row r="138" s="11" customFormat="1" ht="15.75" customHeight="1" x14ac:dyDescent="0.2"/>
    <row r="139" s="11" customFormat="1" ht="15.75" customHeight="1" x14ac:dyDescent="0.2"/>
    <row r="140" s="11" customFormat="1" ht="15.75" customHeight="1" x14ac:dyDescent="0.2"/>
    <row r="141" s="11" customFormat="1" ht="15.75" customHeight="1" x14ac:dyDescent="0.2"/>
    <row r="142" s="11" customFormat="1" ht="15.75" customHeight="1" x14ac:dyDescent="0.2"/>
    <row r="143" s="11" customFormat="1" ht="15.75" customHeight="1" x14ac:dyDescent="0.2"/>
    <row r="144" s="11" customFormat="1" ht="15.75" customHeight="1" x14ac:dyDescent="0.2"/>
    <row r="145" s="11" customFormat="1" ht="15.75" customHeight="1" x14ac:dyDescent="0.2"/>
    <row r="146" s="11" customFormat="1" ht="15.75" customHeight="1" x14ac:dyDescent="0.2"/>
    <row r="147" s="11" customFormat="1" ht="15.75" customHeight="1" x14ac:dyDescent="0.2"/>
    <row r="148" s="11" customFormat="1" ht="15.75" customHeight="1" x14ac:dyDescent="0.2"/>
    <row r="149" s="11" customFormat="1" ht="15.75" customHeight="1" x14ac:dyDescent="0.2"/>
    <row r="150" s="11" customFormat="1" ht="15.75" customHeight="1" x14ac:dyDescent="0.2"/>
    <row r="151" s="11" customFormat="1" ht="18.75" customHeight="1" x14ac:dyDescent="0.2"/>
    <row r="152" s="11" customFormat="1" ht="18.75" customHeight="1" x14ac:dyDescent="0.2"/>
    <row r="153" s="11" customFormat="1" ht="18.75" customHeight="1" x14ac:dyDescent="0.2"/>
    <row r="154" s="11" customFormat="1" ht="18.75" customHeight="1" x14ac:dyDescent="0.2"/>
    <row r="155" s="11" customFormat="1" ht="15.75" customHeight="1" x14ac:dyDescent="0.2"/>
    <row r="156" s="11" customFormat="1" ht="15.75" customHeight="1" x14ac:dyDescent="0.2"/>
    <row r="157" s="11" customFormat="1" ht="15.75" customHeight="1" x14ac:dyDescent="0.2"/>
    <row r="158" s="11" customFormat="1" ht="15.75" customHeight="1" x14ac:dyDescent="0.2"/>
    <row r="159" s="11" customFormat="1" ht="15.75" customHeight="1" x14ac:dyDescent="0.2"/>
    <row r="160" s="11" customFormat="1" ht="15.75" customHeight="1" x14ac:dyDescent="0.2"/>
    <row r="161" s="11" customFormat="1" ht="15.75" customHeight="1" x14ac:dyDescent="0.2"/>
    <row r="162" s="11" customFormat="1" ht="15.75" customHeight="1" x14ac:dyDescent="0.2"/>
    <row r="163" s="11" customFormat="1" ht="15.75" customHeight="1" x14ac:dyDescent="0.2"/>
    <row r="164" s="11" customFormat="1" ht="15.75" customHeight="1" x14ac:dyDescent="0.2"/>
    <row r="165" s="11" customFormat="1" ht="15.75" customHeight="1" x14ac:dyDescent="0.2"/>
    <row r="166" s="11" customFormat="1" ht="15.75" customHeight="1" x14ac:dyDescent="0.2"/>
    <row r="167" s="11" customFormat="1" ht="15.75" customHeight="1" x14ac:dyDescent="0.2"/>
    <row r="168" s="11" customFormat="1" ht="15.75" customHeight="1" x14ac:dyDescent="0.2"/>
    <row r="169" s="11" customFormat="1" ht="15.75" customHeight="1" x14ac:dyDescent="0.2"/>
    <row r="170" s="11" customFormat="1" ht="18.75" customHeight="1" x14ac:dyDescent="0.2"/>
    <row r="171" s="11" customFormat="1" ht="18.75" customHeight="1" x14ac:dyDescent="0.2"/>
    <row r="172" s="11" customFormat="1" ht="18.75" customHeight="1" x14ac:dyDescent="0.2"/>
    <row r="173" s="11" customFormat="1" ht="18.75" customHeight="1" x14ac:dyDescent="0.2"/>
    <row r="174" s="11" customFormat="1" ht="15.75" customHeight="1" x14ac:dyDescent="0.2"/>
    <row r="175" s="11" customFormat="1" ht="15.75" customHeight="1" x14ac:dyDescent="0.2"/>
    <row r="176" s="11" customFormat="1" ht="15.75" customHeight="1" x14ac:dyDescent="0.2"/>
    <row r="177" s="11" customFormat="1" ht="15.75" customHeight="1" x14ac:dyDescent="0.2"/>
    <row r="178" s="11" customFormat="1" ht="15.75" customHeight="1" x14ac:dyDescent="0.2"/>
    <row r="179" s="11" customFormat="1" ht="15.75" customHeight="1" x14ac:dyDescent="0.2"/>
    <row r="180" s="11" customFormat="1" ht="15.75" customHeight="1" x14ac:dyDescent="0.2"/>
    <row r="181" s="11" customFormat="1" ht="15.75" customHeight="1" x14ac:dyDescent="0.2"/>
    <row r="182" s="11" customFormat="1" ht="15.75" customHeight="1" x14ac:dyDescent="0.2"/>
    <row r="183" s="11" customFormat="1" ht="15.75" customHeight="1" x14ac:dyDescent="0.2"/>
    <row r="184" s="11" customFormat="1" ht="15.75" customHeight="1" x14ac:dyDescent="0.2"/>
    <row r="185" s="11" customFormat="1" ht="15.75" customHeight="1" x14ac:dyDescent="0.2"/>
    <row r="186" s="11" customFormat="1" ht="15.75" customHeight="1" x14ac:dyDescent="0.2"/>
    <row r="187" s="11" customFormat="1" ht="15.75" customHeight="1" x14ac:dyDescent="0.2"/>
    <row r="188" s="11" customFormat="1" ht="15.75" customHeight="1" x14ac:dyDescent="0.2"/>
    <row r="189" s="11" customFormat="1" ht="18.75" customHeight="1" x14ac:dyDescent="0.2"/>
    <row r="190" s="11" customFormat="1" ht="18.75" customHeight="1" x14ac:dyDescent="0.2"/>
    <row r="191" s="11" customFormat="1" ht="18.75" customHeight="1" x14ac:dyDescent="0.2"/>
    <row r="192" s="11" customFormat="1" ht="18.75" customHeight="1" x14ac:dyDescent="0.2"/>
    <row r="193" s="11" customFormat="1" ht="15.75" customHeight="1" x14ac:dyDescent="0.2"/>
    <row r="194" s="11" customFormat="1" ht="15.75" customHeight="1" x14ac:dyDescent="0.2"/>
    <row r="195" s="11" customFormat="1" ht="15.75" customHeight="1" x14ac:dyDescent="0.2"/>
    <row r="196" s="11" customFormat="1" ht="15.75" customHeight="1" x14ac:dyDescent="0.2"/>
    <row r="197" s="11" customFormat="1" ht="15.75" customHeight="1" x14ac:dyDescent="0.2"/>
    <row r="198" s="11" customFormat="1" ht="15.75" customHeight="1" x14ac:dyDescent="0.2"/>
    <row r="199" s="11" customFormat="1" ht="15.75" customHeight="1" x14ac:dyDescent="0.2"/>
    <row r="200" s="11" customFormat="1" ht="15.75" customHeight="1" x14ac:dyDescent="0.2"/>
    <row r="201" s="11" customFormat="1" ht="15.75" customHeight="1" x14ac:dyDescent="0.2"/>
    <row r="202" s="11" customFormat="1" ht="15.75" customHeight="1" x14ac:dyDescent="0.2"/>
    <row r="203" s="11" customFormat="1" ht="15.75" customHeight="1" x14ac:dyDescent="0.2"/>
    <row r="204" s="11" customFormat="1" ht="15.75" customHeight="1" x14ac:dyDescent="0.2"/>
    <row r="205" s="11" customFormat="1" ht="15.75" customHeight="1" x14ac:dyDescent="0.2"/>
    <row r="206" s="11" customFormat="1" ht="15.75" customHeight="1" x14ac:dyDescent="0.2"/>
    <row r="207" s="11" customFormat="1" ht="15.75" customHeight="1" x14ac:dyDescent="0.2"/>
    <row r="208" s="11" customFormat="1" ht="18.75" customHeight="1" x14ac:dyDescent="0.2"/>
    <row r="209" s="11" customFormat="1" ht="18.75" customHeight="1" x14ac:dyDescent="0.2"/>
    <row r="210" s="11" customFormat="1" ht="18.75" customHeight="1" x14ac:dyDescent="0.2"/>
    <row r="211" s="11" customFormat="1" ht="18.75" customHeight="1" x14ac:dyDescent="0.2"/>
    <row r="212" s="11" customFormat="1" ht="15.75" customHeight="1" x14ac:dyDescent="0.2"/>
    <row r="213" s="11" customFormat="1" ht="15.75" customHeight="1" x14ac:dyDescent="0.2"/>
    <row r="214" s="11" customFormat="1" ht="15.75" customHeight="1" x14ac:dyDescent="0.2"/>
    <row r="215" s="11" customFormat="1" ht="15.75" customHeight="1" x14ac:dyDescent="0.2"/>
    <row r="216" s="11" customFormat="1" ht="15.75" customHeight="1" x14ac:dyDescent="0.2"/>
    <row r="217" s="11" customFormat="1" ht="15.75" customHeight="1" x14ac:dyDescent="0.2"/>
    <row r="218" s="11" customFormat="1" ht="15.75" customHeight="1" x14ac:dyDescent="0.2"/>
    <row r="219" s="11" customFormat="1" ht="15.75" customHeight="1" x14ac:dyDescent="0.2"/>
    <row r="220" s="11" customFormat="1" ht="15.75" customHeight="1" x14ac:dyDescent="0.2"/>
    <row r="221" s="11" customFormat="1" ht="15.75" customHeight="1" x14ac:dyDescent="0.2"/>
    <row r="222" s="11" customFormat="1" ht="15.75" customHeight="1" x14ac:dyDescent="0.2"/>
    <row r="223" s="11" customFormat="1" ht="15.75" customHeight="1" x14ac:dyDescent="0.2"/>
    <row r="224" s="11" customFormat="1" ht="15.75" customHeight="1" x14ac:dyDescent="0.2"/>
    <row r="225" s="11" customFormat="1" ht="15.75" customHeight="1" x14ac:dyDescent="0.2"/>
    <row r="226" s="11" customFormat="1" ht="15.75" customHeight="1" x14ac:dyDescent="0.2"/>
    <row r="227" s="11" customFormat="1" ht="18.75" customHeight="1" x14ac:dyDescent="0.2"/>
    <row r="228" s="11" customFormat="1" ht="18.75" customHeight="1" x14ac:dyDescent="0.2"/>
    <row r="229" s="11" customFormat="1" ht="18.75" customHeight="1" x14ac:dyDescent="0.2"/>
    <row r="230" s="11" customFormat="1" ht="18.75" customHeight="1" x14ac:dyDescent="0.2"/>
    <row r="231" s="11" customFormat="1" ht="15.75" customHeight="1" x14ac:dyDescent="0.2"/>
    <row r="232" s="11" customFormat="1" ht="15.75" customHeight="1" x14ac:dyDescent="0.2"/>
    <row r="233" s="11" customFormat="1" ht="15.75" customHeight="1" x14ac:dyDescent="0.2"/>
    <row r="234" s="11" customFormat="1" ht="15.75" customHeight="1" x14ac:dyDescent="0.2"/>
    <row r="235" s="11" customFormat="1" ht="15.75" customHeight="1" x14ac:dyDescent="0.2"/>
    <row r="236" s="11" customFormat="1" ht="15.75" customHeight="1" x14ac:dyDescent="0.2"/>
    <row r="237" s="11" customFormat="1" ht="15.75" customHeight="1" x14ac:dyDescent="0.2"/>
    <row r="238" s="11" customFormat="1" ht="15.75" customHeight="1" x14ac:dyDescent="0.2"/>
    <row r="239" s="11" customFormat="1" ht="15.75" customHeight="1" x14ac:dyDescent="0.2"/>
    <row r="240" s="11" customFormat="1" ht="15.75" customHeight="1" x14ac:dyDescent="0.2"/>
    <row r="241" s="11" customFormat="1" ht="15.75" customHeight="1" x14ac:dyDescent="0.2"/>
    <row r="242" s="11" customFormat="1" ht="15.75" customHeight="1" x14ac:dyDescent="0.2"/>
    <row r="243" s="11" customFormat="1" ht="15.75" customHeight="1" x14ac:dyDescent="0.2"/>
    <row r="244" s="11" customFormat="1" ht="15.75" customHeight="1" x14ac:dyDescent="0.2"/>
    <row r="245" s="11" customFormat="1" ht="15.75" customHeight="1" x14ac:dyDescent="0.2"/>
    <row r="246" s="11" customFormat="1" ht="18.75" customHeight="1" x14ac:dyDescent="0.2"/>
    <row r="247" s="11" customFormat="1" ht="18.75" customHeight="1" x14ac:dyDescent="0.2"/>
  </sheetData>
  <sheetProtection algorithmName="SHA-512" hashValue="m7YNnVgT593EIa9sune5RwVmdBbye6aa8YkKqVbgM4ME1ocb3AlHNTbZ+8esI/7dywNT+nL9t81UiChwuzF/lA==" saltValue="5MXRTzrdeBsRHcFqfS83RA==" spinCount="100000" sheet="1" objects="1" scenarios="1" insertRows="0"/>
  <mergeCells count="2">
    <mergeCell ref="B2:B3"/>
    <mergeCell ref="XEN2:XEN3"/>
  </mergeCells>
  <conditionalFormatting sqref="E4:E15">
    <cfRule type="cellIs" dxfId="3" priority="27" operator="greaterThanOrEqual">
      <formula>0</formula>
    </cfRule>
    <cfRule type="cellIs" dxfId="2" priority="28" operator="lessThan">
      <formula>0</formula>
    </cfRule>
  </conditionalFormatting>
  <conditionalFormatting sqref="XEQ4:XEQ15">
    <cfRule type="cellIs" dxfId="1" priority="23" operator="greaterThanOrEqual">
      <formula>0</formula>
    </cfRule>
    <cfRule type="cellIs" dxfId="0" priority="24" operator="lessThan">
      <formula>0</formula>
    </cfRule>
  </conditionalFormatting>
  <pageMargins left="0.7" right="0.7" top="0.75" bottom="0.75" header="0.3" footer="0.3"/>
  <pageSetup paperSize="9" orientation="portrait" horizontalDpi="4294967293"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9"/>
  <sheetViews>
    <sheetView zoomScaleNormal="100" workbookViewId="0"/>
  </sheetViews>
  <sheetFormatPr baseColWidth="10" defaultColWidth="0" defaultRowHeight="15.75" customHeight="1" zeroHeight="1" x14ac:dyDescent="0.2"/>
  <cols>
    <col min="1" max="1" width="5.6640625" style="57" customWidth="1"/>
    <col min="2" max="14" width="9" style="57" customWidth="1"/>
    <col min="15" max="16384" width="9" style="57"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XGPoRlaD9WTw+QXL1pv2v3owSG7sRrZ0xmEQ6/i4lCZQ90M1NCkjOMcttV+vM1KDaNEX6CIM5D9bNLyFWjjfyg==" saltValue="hal9oVfeSxmLfufIAYx1ug=="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9"/>
  <sheetViews>
    <sheetView zoomScaleNormal="100" workbookViewId="0"/>
  </sheetViews>
  <sheetFormatPr baseColWidth="10" defaultColWidth="0" defaultRowHeight="16" zeroHeight="1" x14ac:dyDescent="0.2"/>
  <cols>
    <col min="1" max="1" width="5.6640625" style="57" customWidth="1"/>
    <col min="2" max="14" width="9" style="57" customWidth="1"/>
    <col min="15" max="16384" width="9" style="57"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sheetData>
  <sheetProtection algorithmName="SHA-512" hashValue="74DyOLhD6/x3ZOFrpmZm+OwqakeyJvzrvpfV4ZvoBNooBLCvbVbQffBsPgShU7s/6NiP15vrme6DEr7320jgeg==" saltValue="ZjRXrjYl/GnoB+zkOa3gNA==" spinCount="100000" sheet="1" objects="1" scenario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2E484-821D-479F-A4C9-295DAE2311DE}">
  <dimension ref="A1:N39"/>
  <sheetViews>
    <sheetView zoomScaleNormal="100" workbookViewId="0"/>
  </sheetViews>
  <sheetFormatPr baseColWidth="10" defaultColWidth="0" defaultRowHeight="15.75" customHeight="1" zeroHeight="1" x14ac:dyDescent="0.2"/>
  <cols>
    <col min="1" max="1" width="5.6640625" style="57" customWidth="1"/>
    <col min="2" max="14" width="9" style="57" customWidth="1"/>
    <col min="15" max="16384" width="9" style="57"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4KQQPFJcZeF6ul7MluvkBCdHBMuFEuuhON7P5rhsIdFUeFpV3f4ry7Wj7QXSmEdICL896n58lOJSt8NQSweGFQ==" saltValue="QWfB0au1dCQNwCf1JMgsiQ=="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0D14-2567-4742-8F1F-962C5D35D5A2}">
  <dimension ref="A1:N39"/>
  <sheetViews>
    <sheetView zoomScaleNormal="100" workbookViewId="0"/>
  </sheetViews>
  <sheetFormatPr baseColWidth="10" defaultColWidth="0" defaultRowHeight="15.75" customHeight="1" zeroHeight="1" x14ac:dyDescent="0.2"/>
  <cols>
    <col min="1" max="1" width="5.6640625" style="57" customWidth="1"/>
    <col min="2" max="14" width="9" style="57" customWidth="1"/>
    <col min="15" max="16384" width="9" style="57" hidden="1"/>
  </cols>
  <sheetData>
    <row r="1" ht="16" x14ac:dyDescent="0.2"/>
    <row r="2" ht="16" x14ac:dyDescent="0.2"/>
    <row r="3" ht="16" x14ac:dyDescent="0.2"/>
    <row r="4" ht="16" x14ac:dyDescent="0.2"/>
    <row r="5" ht="16" x14ac:dyDescent="0.2"/>
    <row r="6" ht="16" x14ac:dyDescent="0.2"/>
    <row r="7" ht="16" x14ac:dyDescent="0.2"/>
    <row r="8" ht="16" x14ac:dyDescent="0.2"/>
    <row r="9" ht="16" x14ac:dyDescent="0.2"/>
    <row r="10" ht="16" x14ac:dyDescent="0.2"/>
    <row r="11" ht="16" x14ac:dyDescent="0.2"/>
    <row r="12" ht="16" x14ac:dyDescent="0.2"/>
    <row r="13" ht="16" x14ac:dyDescent="0.2"/>
    <row r="14" ht="16" x14ac:dyDescent="0.2"/>
    <row r="15" ht="16" x14ac:dyDescent="0.2"/>
    <row r="16" ht="16" x14ac:dyDescent="0.2"/>
    <row r="17" ht="16" x14ac:dyDescent="0.2"/>
    <row r="18" ht="16" x14ac:dyDescent="0.2"/>
    <row r="19" ht="16" x14ac:dyDescent="0.2"/>
    <row r="20" ht="16" x14ac:dyDescent="0.2"/>
    <row r="21" ht="16" x14ac:dyDescent="0.2"/>
    <row r="22" ht="16" x14ac:dyDescent="0.2"/>
    <row r="23" ht="16" x14ac:dyDescent="0.2"/>
    <row r="24" ht="16" x14ac:dyDescent="0.2"/>
    <row r="25" ht="16" x14ac:dyDescent="0.2"/>
    <row r="26" ht="16" x14ac:dyDescent="0.2"/>
    <row r="27" ht="16" x14ac:dyDescent="0.2"/>
    <row r="28" ht="16" x14ac:dyDescent="0.2"/>
    <row r="29" ht="16" x14ac:dyDescent="0.2"/>
    <row r="30" ht="16" x14ac:dyDescent="0.2"/>
    <row r="31" ht="16" x14ac:dyDescent="0.2"/>
    <row r="32" ht="16" x14ac:dyDescent="0.2"/>
    <row r="33" ht="16" x14ac:dyDescent="0.2"/>
    <row r="34" ht="16" x14ac:dyDescent="0.2"/>
    <row r="35" ht="16" x14ac:dyDescent="0.2"/>
    <row r="36" ht="16" x14ac:dyDescent="0.2"/>
    <row r="37" ht="16" x14ac:dyDescent="0.2"/>
    <row r="38" ht="16" x14ac:dyDescent="0.2"/>
    <row r="39" ht="16" x14ac:dyDescent="0.2"/>
  </sheetData>
  <sheetProtection algorithmName="SHA-512" hashValue="Vv7Zb3JktZBQcqkp+tgE1i1qVAww5jUw/nzMR11GVQMXzAp8wt83hgJB+q2wNe1gY3Lce7rd81tibtcMFA255A==" saltValue="dQU4cw1c8oC8RcZ7Jjb7EA=="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2"/>
  <sheetViews>
    <sheetView workbookViewId="0"/>
  </sheetViews>
  <sheetFormatPr baseColWidth="10" defaultColWidth="11" defaultRowHeight="16" x14ac:dyDescent="0.2"/>
  <sheetData>
    <row r="1" spans="1:1" x14ac:dyDescent="0.2">
      <c r="A1" t="s">
        <v>19</v>
      </c>
    </row>
    <row r="2" spans="1:1" x14ac:dyDescent="0.2">
      <c r="A2" t="s">
        <v>20</v>
      </c>
    </row>
  </sheetData>
  <sheetProtection password="C6FA"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CB3-64FB-49CC-9E26-26F0C689622B}">
  <sheetPr>
    <tabColor rgb="FFFFFF00"/>
  </sheetPr>
  <dimension ref="B2:D14"/>
  <sheetViews>
    <sheetView workbookViewId="0">
      <selection activeCell="A8" sqref="A8"/>
    </sheetView>
  </sheetViews>
  <sheetFormatPr baseColWidth="10" defaultColWidth="8.6640625" defaultRowHeight="16" x14ac:dyDescent="0.2"/>
  <cols>
    <col min="1" max="1" width="8.6640625" style="57"/>
    <col min="2" max="2" width="16.6640625" style="57" bestFit="1" customWidth="1"/>
    <col min="3" max="3" width="16.6640625" style="57" customWidth="1"/>
    <col min="4" max="4" width="137.1640625" style="57" bestFit="1" customWidth="1"/>
    <col min="5" max="5" width="13.33203125" style="57" bestFit="1" customWidth="1"/>
    <col min="6" max="6" width="12.6640625" style="57" bestFit="1" customWidth="1"/>
    <col min="7" max="7" width="8.33203125" style="57" bestFit="1" customWidth="1"/>
    <col min="8" max="8" width="15.1640625" style="57" bestFit="1" customWidth="1"/>
    <col min="9" max="16384" width="8.6640625" style="57"/>
  </cols>
  <sheetData>
    <row r="2" spans="2:4" ht="19" x14ac:dyDescent="0.25">
      <c r="B2" s="94" t="s">
        <v>72</v>
      </c>
      <c r="C2" s="94" t="s">
        <v>73</v>
      </c>
      <c r="D2" s="94" t="s">
        <v>74</v>
      </c>
    </row>
    <row r="3" spans="2:4" x14ac:dyDescent="0.2">
      <c r="B3" s="28" t="s">
        <v>75</v>
      </c>
      <c r="C3" s="95">
        <v>43405</v>
      </c>
      <c r="D3" s="28" t="s">
        <v>76</v>
      </c>
    </row>
    <row r="4" spans="2:4" x14ac:dyDescent="0.2">
      <c r="B4" s="28" t="s">
        <v>77</v>
      </c>
      <c r="C4" s="95">
        <v>43465</v>
      </c>
      <c r="D4" s="28" t="s">
        <v>78</v>
      </c>
    </row>
    <row r="5" spans="2:4" x14ac:dyDescent="0.2">
      <c r="B5" s="28" t="s">
        <v>87</v>
      </c>
      <c r="C5" s="95">
        <v>43780</v>
      </c>
      <c r="D5" s="28" t="s">
        <v>88</v>
      </c>
    </row>
    <row r="6" spans="2:4" x14ac:dyDescent="0.2">
      <c r="B6" s="28" t="s">
        <v>95</v>
      </c>
      <c r="C6" s="95">
        <v>44558</v>
      </c>
      <c r="D6" s="28" t="s">
        <v>96</v>
      </c>
    </row>
    <row r="7" spans="2:4" x14ac:dyDescent="0.2">
      <c r="B7" s="28" t="s">
        <v>103</v>
      </c>
      <c r="C7" s="95">
        <v>44621</v>
      </c>
      <c r="D7" s="28" t="s">
        <v>104</v>
      </c>
    </row>
    <row r="8" spans="2:4" x14ac:dyDescent="0.2">
      <c r="B8" s="28" t="s">
        <v>122</v>
      </c>
      <c r="C8" s="95">
        <v>45598</v>
      </c>
      <c r="D8" s="28" t="s">
        <v>123</v>
      </c>
    </row>
    <row r="9" spans="2:4" x14ac:dyDescent="0.2">
      <c r="B9" s="28"/>
      <c r="C9" s="28"/>
      <c r="D9" s="28"/>
    </row>
    <row r="10" spans="2:4" x14ac:dyDescent="0.2">
      <c r="B10" s="28"/>
      <c r="C10" s="28"/>
      <c r="D10" s="28"/>
    </row>
    <row r="11" spans="2:4" x14ac:dyDescent="0.2">
      <c r="B11" s="28"/>
      <c r="C11" s="28"/>
      <c r="D11" s="28"/>
    </row>
    <row r="12" spans="2:4" x14ac:dyDescent="0.2">
      <c r="B12" s="28"/>
      <c r="C12" s="28"/>
      <c r="D12" s="28"/>
    </row>
    <row r="13" spans="2:4" x14ac:dyDescent="0.2">
      <c r="B13" s="28"/>
      <c r="C13" s="28"/>
      <c r="D13" s="28"/>
    </row>
    <row r="14" spans="2:4" x14ac:dyDescent="0.2">
      <c r="B14" s="28"/>
      <c r="C14" s="28"/>
      <c r="D14" s="28"/>
    </row>
  </sheetData>
  <sheetProtection algorithmName="SHA-512" hashValue="91tWUgu6MvMn9ayVJhUz3L5j0/F6wYYXh4pAOwFIqMGqG1/zqxYjEE+8fD/ewTADjPucIKkKeTnG6W7Xu/xwRA==" saltValue="tnT63kiBg3JsR3wzG9xmu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14</vt:i4>
      </vt:variant>
    </vt:vector>
  </HeadingPairs>
  <TitlesOfParts>
    <vt:vector size="14" baseType="lpstr">
      <vt:lpstr>Instructie</vt:lpstr>
      <vt:lpstr>Omzet</vt:lpstr>
      <vt:lpstr>Kosten</vt:lpstr>
      <vt:lpstr>Winst</vt:lpstr>
      <vt:lpstr>Belasting</vt:lpstr>
      <vt:lpstr>Planning vs. Realisatie Omzet</vt:lpstr>
      <vt:lpstr>Planning vs. Realisatie Kosten</vt:lpstr>
      <vt:lpstr>Planning vs. Realisatie Winst</vt:lpstr>
      <vt:lpstr>Dashboard Omzet</vt:lpstr>
      <vt:lpstr>Dashboard Aantallen</vt:lpstr>
      <vt:lpstr>Dashboard Kosten</vt:lpstr>
      <vt:lpstr>Dashboard Winst</vt:lpstr>
      <vt:lpstr>Invoerdata</vt:lpstr>
      <vt:lpstr>Versiebeheer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Office-gebruiker</dc:creator>
  <cp:lastModifiedBy>Hilde Radt</cp:lastModifiedBy>
  <dcterms:created xsi:type="dcterms:W3CDTF">2016-11-11T20:22:00Z</dcterms:created>
  <dcterms:modified xsi:type="dcterms:W3CDTF">2024-11-04T14:25:36Z</dcterms:modified>
</cp:coreProperties>
</file>